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ce1b3c17c30d58af/General Department of Taxation/Documents/TOI Working Group/"/>
    </mc:Choice>
  </mc:AlternateContent>
  <xr:revisionPtr revIDLastSave="16" documentId="8_{21E6919C-F2DF-490A-AD90-5E439F9E1E2A}" xr6:coauthVersionLast="46" xr6:coauthVersionMax="46" xr10:uidLastSave="{11911A64-C6C0-44D7-B87D-40920095B1C3}"/>
  <bookViews>
    <workbookView xWindow="-110" yWindow="-110" windowWidth="22780" windowHeight="14660" tabRatio="795" activeTab="12" xr2:uid="{00000000-000D-0000-FFFF-FFFF00000000}"/>
  </bookViews>
  <sheets>
    <sheet name="P1" sheetId="31" r:id="rId1"/>
    <sheet name="P2" sheetId="30" r:id="rId2"/>
    <sheet name="P3" sheetId="3" r:id="rId3"/>
    <sheet name="P4" sheetId="4" r:id="rId4"/>
    <sheet name="P5" sheetId="5" r:id="rId5"/>
    <sheet name="P6" sheetId="6" r:id="rId6"/>
    <sheet name="P7" sheetId="7" r:id="rId7"/>
    <sheet name="P8" sheetId="8" r:id="rId8"/>
    <sheet name="P9" sheetId="9" r:id="rId9"/>
    <sheet name="P10" sheetId="21" r:id="rId10"/>
    <sheet name="P11" sheetId="25" r:id="rId11"/>
    <sheet name="P12" sheetId="26" r:id="rId12"/>
    <sheet name="P13" sheetId="23" r:id="rId13"/>
    <sheet name="P14" sheetId="14" r:id="rId14"/>
    <sheet name="P15" sheetId="29" r:id="rId15"/>
    <sheet name="P16" sheetId="16" r:id="rId16"/>
    <sheet name="P17" sheetId="32" r:id="rId17"/>
    <sheet name="P18" sheetId="33" r:id="rId18"/>
    <sheet name="P19" sheetId="34" r:id="rId19"/>
    <sheet name="P20" sheetId="35" r:id="rId20"/>
    <sheet name="P21" sheetId="28"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A" localSheetId="0">#REF!</definedName>
    <definedName name="\A" localSheetId="10">#REF!</definedName>
    <definedName name="\A" localSheetId="11">#REF!</definedName>
    <definedName name="\A" localSheetId="14">#REF!</definedName>
    <definedName name="\A" localSheetId="16">#REF!</definedName>
    <definedName name="\A" localSheetId="17">#REF!</definedName>
    <definedName name="\A" localSheetId="18">#REF!</definedName>
    <definedName name="\A" localSheetId="19">#REF!</definedName>
    <definedName name="\A">#REF!</definedName>
    <definedName name="\P" localSheetId="0">#REF!</definedName>
    <definedName name="\P" localSheetId="10">#REF!</definedName>
    <definedName name="\P" localSheetId="11">#REF!</definedName>
    <definedName name="\P" localSheetId="14">#REF!</definedName>
    <definedName name="\P" localSheetId="16">#REF!</definedName>
    <definedName name="\P" localSheetId="17">#REF!</definedName>
    <definedName name="\P" localSheetId="18">#REF!</definedName>
    <definedName name="\P" localSheetId="19">#REF!</definedName>
    <definedName name="\P">#REF!</definedName>
    <definedName name="____W.O.R.K.B.O.O.K..C.O.N.T.E.N.T.S____" localSheetId="0">#REF!</definedName>
    <definedName name="____W.O.R.K.B.O.O.K..C.O.N.T.E.N.T.S____" localSheetId="10">#REF!</definedName>
    <definedName name="____W.O.R.K.B.O.O.K..C.O.N.T.E.N.T.S____" localSheetId="11">#REF!</definedName>
    <definedName name="____W.O.R.K.B.O.O.K..C.O.N.T.E.N.T.S____" localSheetId="14">#REF!</definedName>
    <definedName name="____W.O.R.K.B.O.O.K..C.O.N.T.E.N.T.S____" localSheetId="16">#REF!</definedName>
    <definedName name="____W.O.R.K.B.O.O.K..C.O.N.T.E.N.T.S____" localSheetId="17">#REF!</definedName>
    <definedName name="____W.O.R.K.B.O.O.K..C.O.N.T.E.N.T.S____" localSheetId="18">#REF!</definedName>
    <definedName name="____W.O.R.K.B.O.O.K..C.O.N.T.E.N.T.S____" localSheetId="19">#REF!</definedName>
    <definedName name="____W.O.R.K.B.O.O.K..C.O.N.T.E.N.T.S____">#REF!</definedName>
    <definedName name="__123Graph_B" localSheetId="0" hidden="1">[1]Operating!#REF!</definedName>
    <definedName name="__123Graph_B" localSheetId="10" hidden="1">[1]Operating!#REF!</definedName>
    <definedName name="__123Graph_B" localSheetId="11" hidden="1">[1]Operating!#REF!</definedName>
    <definedName name="__123Graph_B" localSheetId="14" hidden="1">[1]Operating!#REF!</definedName>
    <definedName name="__123Graph_B" localSheetId="16" hidden="1">[1]Operating!#REF!</definedName>
    <definedName name="__123Graph_B" localSheetId="17" hidden="1">[1]Operating!#REF!</definedName>
    <definedName name="__123Graph_B" localSheetId="18" hidden="1">[1]Operating!#REF!</definedName>
    <definedName name="__123Graph_B" localSheetId="19" hidden="1">[1]Operating!#REF!</definedName>
    <definedName name="__123Graph_B" hidden="1">[1]Operating!#REF!</definedName>
    <definedName name="__123Graph_C" localSheetId="0" hidden="1">'[2]BS (ToP)'!#REF!</definedName>
    <definedName name="__123Graph_C" localSheetId="10" hidden="1">'[2]BS (ToP)'!#REF!</definedName>
    <definedName name="__123Graph_C" localSheetId="11" hidden="1">'[2]BS (ToP)'!#REF!</definedName>
    <definedName name="__123Graph_C" localSheetId="14" hidden="1">'[2]BS (ToP)'!#REF!</definedName>
    <definedName name="__123Graph_C" localSheetId="16" hidden="1">'[2]BS (ToP)'!#REF!</definedName>
    <definedName name="__123Graph_C" localSheetId="17" hidden="1">'[2]BS (ToP)'!#REF!</definedName>
    <definedName name="__123Graph_C" localSheetId="18" hidden="1">'[2]BS (ToP)'!#REF!</definedName>
    <definedName name="__123Graph_C" localSheetId="19" hidden="1">'[2]BS (ToP)'!#REF!</definedName>
    <definedName name="__123Graph_C" hidden="1">'[2]BS (ToP)'!#REF!</definedName>
    <definedName name="__123Graph_D" localSheetId="0" hidden="1">'[2]BS (ToP)'!#REF!</definedName>
    <definedName name="__123Graph_D" localSheetId="10" hidden="1">'[2]BS (ToP)'!#REF!</definedName>
    <definedName name="__123Graph_D" localSheetId="11" hidden="1">'[2]BS (ToP)'!#REF!</definedName>
    <definedName name="__123Graph_D" localSheetId="14" hidden="1">'[2]BS (ToP)'!#REF!</definedName>
    <definedName name="__123Graph_D" localSheetId="16" hidden="1">'[2]BS (ToP)'!#REF!</definedName>
    <definedName name="__123Graph_D" localSheetId="17" hidden="1">'[2]BS (ToP)'!#REF!</definedName>
    <definedName name="__123Graph_D" localSheetId="18" hidden="1">'[2]BS (ToP)'!#REF!</definedName>
    <definedName name="__123Graph_D" localSheetId="19" hidden="1">'[2]BS (ToP)'!#REF!</definedName>
    <definedName name="__123Graph_D" hidden="1">'[2]BS (ToP)'!#REF!</definedName>
    <definedName name="__123Graph_E" localSheetId="0" hidden="1">'[2]BS (ToP)'!#REF!</definedName>
    <definedName name="__123Graph_E" localSheetId="10" hidden="1">'[2]BS (ToP)'!#REF!</definedName>
    <definedName name="__123Graph_E" localSheetId="11" hidden="1">'[2]BS (ToP)'!#REF!</definedName>
    <definedName name="__123Graph_E" localSheetId="14" hidden="1">'[2]BS (ToP)'!#REF!</definedName>
    <definedName name="__123Graph_E" localSheetId="16" hidden="1">'[2]BS (ToP)'!#REF!</definedName>
    <definedName name="__123Graph_E" localSheetId="17" hidden="1">'[2]BS (ToP)'!#REF!</definedName>
    <definedName name="__123Graph_E" localSheetId="18" hidden="1">'[2]BS (ToP)'!#REF!</definedName>
    <definedName name="__123Graph_E" localSheetId="19" hidden="1">'[2]BS (ToP)'!#REF!</definedName>
    <definedName name="__123Graph_E" hidden="1">'[2]BS (ToP)'!#REF!</definedName>
    <definedName name="__123Graph_F" localSheetId="0" hidden="1">'[2]BS (ToP)'!#REF!</definedName>
    <definedName name="__123Graph_F" localSheetId="10" hidden="1">'[2]BS (ToP)'!#REF!</definedName>
    <definedName name="__123Graph_F" localSheetId="11" hidden="1">'[2]BS (ToP)'!#REF!</definedName>
    <definedName name="__123Graph_F" localSheetId="14" hidden="1">'[2]BS (ToP)'!#REF!</definedName>
    <definedName name="__123Graph_F" localSheetId="16" hidden="1">'[2]BS (ToP)'!#REF!</definedName>
    <definedName name="__123Graph_F" localSheetId="17" hidden="1">'[2]BS (ToP)'!#REF!</definedName>
    <definedName name="__123Graph_F" localSheetId="18" hidden="1">'[2]BS (ToP)'!#REF!</definedName>
    <definedName name="__123Graph_F" localSheetId="19" hidden="1">'[2]BS (ToP)'!#REF!</definedName>
    <definedName name="__123Graph_F" hidden="1">'[2]BS (ToP)'!#REF!</definedName>
    <definedName name="_ACC0320" localSheetId="0">#REF!</definedName>
    <definedName name="_ACC0320" localSheetId="10">#REF!</definedName>
    <definedName name="_ACC0320" localSheetId="11">#REF!</definedName>
    <definedName name="_ACC0320" localSheetId="14">#REF!</definedName>
    <definedName name="_ACC0320" localSheetId="16">#REF!</definedName>
    <definedName name="_ACC0320" localSheetId="17">#REF!</definedName>
    <definedName name="_ACC0320" localSheetId="18">#REF!</definedName>
    <definedName name="_ACC0320" localSheetId="19">#REF!</definedName>
    <definedName name="_ACC0320">#REF!</definedName>
    <definedName name="_BAL0320" localSheetId="0">#REF!</definedName>
    <definedName name="_BAL0320" localSheetId="10">#REF!</definedName>
    <definedName name="_BAL0320" localSheetId="11">#REF!</definedName>
    <definedName name="_BAL0320" localSheetId="14">#REF!</definedName>
    <definedName name="_BAL0320" localSheetId="16">#REF!</definedName>
    <definedName name="_BAL0320" localSheetId="17">#REF!</definedName>
    <definedName name="_BAL0320" localSheetId="18">#REF!</definedName>
    <definedName name="_BAL0320" localSheetId="19">#REF!</definedName>
    <definedName name="_BAL0320">#REF!</definedName>
    <definedName name="_BAL0344" localSheetId="0">#REF!</definedName>
    <definedName name="_BAL0344" localSheetId="10">#REF!</definedName>
    <definedName name="_BAL0344" localSheetId="11">#REF!</definedName>
    <definedName name="_BAL0344" localSheetId="14">#REF!</definedName>
    <definedName name="_BAL0344" localSheetId="16">#REF!</definedName>
    <definedName name="_BAL0344" localSheetId="17">#REF!</definedName>
    <definedName name="_BAL0344" localSheetId="18">#REF!</definedName>
    <definedName name="_BAL0344" localSheetId="19">#REF!</definedName>
    <definedName name="_BAL0344">#REF!</definedName>
    <definedName name="_BAL0348" localSheetId="0">#REF!</definedName>
    <definedName name="_BAL0348" localSheetId="10">#REF!</definedName>
    <definedName name="_BAL0348" localSheetId="11">#REF!</definedName>
    <definedName name="_BAL0348" localSheetId="14">#REF!</definedName>
    <definedName name="_BAL0348" localSheetId="16">#REF!</definedName>
    <definedName name="_BAL0348" localSheetId="17">#REF!</definedName>
    <definedName name="_BAL0348" localSheetId="18">#REF!</definedName>
    <definedName name="_BAL0348" localSheetId="19">#REF!</definedName>
    <definedName name="_BAL0348">#REF!</definedName>
    <definedName name="_BAL0360" localSheetId="0">#REF!</definedName>
    <definedName name="_BAL0360" localSheetId="10">#REF!</definedName>
    <definedName name="_BAL0360" localSheetId="11">#REF!</definedName>
    <definedName name="_BAL0360" localSheetId="14">#REF!</definedName>
    <definedName name="_BAL0360" localSheetId="16">#REF!</definedName>
    <definedName name="_BAL0360" localSheetId="17">#REF!</definedName>
    <definedName name="_BAL0360" localSheetId="18">#REF!</definedName>
    <definedName name="_BAL0360" localSheetId="19">#REF!</definedName>
    <definedName name="_BAL0360">#REF!</definedName>
    <definedName name="_BAL0361" localSheetId="0">#REF!</definedName>
    <definedName name="_BAL0361" localSheetId="10">#REF!</definedName>
    <definedName name="_BAL0361" localSheetId="11">#REF!</definedName>
    <definedName name="_BAL0361" localSheetId="14">#REF!</definedName>
    <definedName name="_BAL0361" localSheetId="16">#REF!</definedName>
    <definedName name="_BAL0361" localSheetId="17">#REF!</definedName>
    <definedName name="_BAL0361" localSheetId="18">#REF!</definedName>
    <definedName name="_BAL0361" localSheetId="19">#REF!</definedName>
    <definedName name="_BAL0361">#REF!</definedName>
    <definedName name="_BAL0367" localSheetId="0">#REF!</definedName>
    <definedName name="_BAL0367" localSheetId="10">#REF!</definedName>
    <definedName name="_BAL0367" localSheetId="11">#REF!</definedName>
    <definedName name="_BAL0367" localSheetId="14">#REF!</definedName>
    <definedName name="_BAL0367" localSheetId="16">#REF!</definedName>
    <definedName name="_BAL0367" localSheetId="17">#REF!</definedName>
    <definedName name="_BAL0367" localSheetId="18">#REF!</definedName>
    <definedName name="_BAL0367" localSheetId="19">#REF!</definedName>
    <definedName name="_BAL0367">#REF!</definedName>
    <definedName name="_BAL0370" localSheetId="0">#REF!</definedName>
    <definedName name="_BAL0370" localSheetId="10">#REF!</definedName>
    <definedName name="_BAL0370" localSheetId="11">#REF!</definedName>
    <definedName name="_BAL0370" localSheetId="14">#REF!</definedName>
    <definedName name="_BAL0370" localSheetId="16">#REF!</definedName>
    <definedName name="_BAL0370" localSheetId="17">#REF!</definedName>
    <definedName name="_BAL0370" localSheetId="18">#REF!</definedName>
    <definedName name="_BAL0370" localSheetId="19">#REF!</definedName>
    <definedName name="_BAL0370">#REF!</definedName>
    <definedName name="_BAL0375" localSheetId="0">#REF!</definedName>
    <definedName name="_BAL0375" localSheetId="10">#REF!</definedName>
    <definedName name="_BAL0375" localSheetId="11">#REF!</definedName>
    <definedName name="_BAL0375" localSheetId="14">#REF!</definedName>
    <definedName name="_BAL0375" localSheetId="16">#REF!</definedName>
    <definedName name="_BAL0375" localSheetId="17">#REF!</definedName>
    <definedName name="_BAL0375" localSheetId="18">#REF!</definedName>
    <definedName name="_BAL0375" localSheetId="19">#REF!</definedName>
    <definedName name="_BAL0375">#REF!</definedName>
    <definedName name="_BAL0384" localSheetId="0">#REF!</definedName>
    <definedName name="_BAL0384" localSheetId="10">#REF!</definedName>
    <definedName name="_BAL0384" localSheetId="11">#REF!</definedName>
    <definedName name="_BAL0384" localSheetId="14">#REF!</definedName>
    <definedName name="_BAL0384" localSheetId="16">#REF!</definedName>
    <definedName name="_BAL0384" localSheetId="17">#REF!</definedName>
    <definedName name="_BAL0384" localSheetId="18">#REF!</definedName>
    <definedName name="_BAL0384" localSheetId="19">#REF!</definedName>
    <definedName name="_BAL0384">#REF!</definedName>
    <definedName name="_BAL0385" localSheetId="0">#REF!</definedName>
    <definedName name="_BAL0385" localSheetId="10">#REF!</definedName>
    <definedName name="_BAL0385" localSheetId="11">#REF!</definedName>
    <definedName name="_BAL0385" localSheetId="14">#REF!</definedName>
    <definedName name="_BAL0385" localSheetId="16">#REF!</definedName>
    <definedName name="_BAL0385" localSheetId="17">#REF!</definedName>
    <definedName name="_BAL0385" localSheetId="18">#REF!</definedName>
    <definedName name="_BAL0385" localSheetId="19">#REF!</definedName>
    <definedName name="_BAL0385">#REF!</definedName>
    <definedName name="_BAL0386" localSheetId="0">#REF!</definedName>
    <definedName name="_BAL0386" localSheetId="10">#REF!</definedName>
    <definedName name="_BAL0386" localSheetId="11">#REF!</definedName>
    <definedName name="_BAL0386" localSheetId="14">#REF!</definedName>
    <definedName name="_BAL0386" localSheetId="16">#REF!</definedName>
    <definedName name="_BAL0386" localSheetId="17">#REF!</definedName>
    <definedName name="_BAL0386" localSheetId="18">#REF!</definedName>
    <definedName name="_BAL0386" localSheetId="19">#REF!</definedName>
    <definedName name="_BAL0386">#REF!</definedName>
    <definedName name="_BAL0387" localSheetId="0">#REF!</definedName>
    <definedName name="_BAL0387" localSheetId="10">#REF!</definedName>
    <definedName name="_BAL0387" localSheetId="11">#REF!</definedName>
    <definedName name="_BAL0387" localSheetId="14">#REF!</definedName>
    <definedName name="_BAL0387" localSheetId="16">#REF!</definedName>
    <definedName name="_BAL0387" localSheetId="17">#REF!</definedName>
    <definedName name="_BAL0387" localSheetId="18">#REF!</definedName>
    <definedName name="_BAL0387" localSheetId="19">#REF!</definedName>
    <definedName name="_BAL0387">#REF!</definedName>
    <definedName name="_BAL0388" localSheetId="0">#REF!</definedName>
    <definedName name="_BAL0388" localSheetId="10">#REF!</definedName>
    <definedName name="_BAL0388" localSheetId="11">#REF!</definedName>
    <definedName name="_BAL0388" localSheetId="14">#REF!</definedName>
    <definedName name="_BAL0388" localSheetId="16">#REF!</definedName>
    <definedName name="_BAL0388" localSheetId="17">#REF!</definedName>
    <definedName name="_BAL0388" localSheetId="18">#REF!</definedName>
    <definedName name="_BAL0388" localSheetId="19">#REF!</definedName>
    <definedName name="_BAL0388">#REF!</definedName>
    <definedName name="_BAL0395" localSheetId="0">#REF!</definedName>
    <definedName name="_BAL0395" localSheetId="10">#REF!</definedName>
    <definedName name="_BAL0395" localSheetId="11">#REF!</definedName>
    <definedName name="_BAL0395" localSheetId="14">#REF!</definedName>
    <definedName name="_BAL0395" localSheetId="16">#REF!</definedName>
    <definedName name="_BAL0395" localSheetId="17">#REF!</definedName>
    <definedName name="_BAL0395" localSheetId="18">#REF!</definedName>
    <definedName name="_BAL0395" localSheetId="19">#REF!</definedName>
    <definedName name="_BAL0395">#REF!</definedName>
    <definedName name="_bal0397" localSheetId="0">#REF!</definedName>
    <definedName name="_bal0397" localSheetId="10">#REF!</definedName>
    <definedName name="_bal0397" localSheetId="11">#REF!</definedName>
    <definedName name="_bal0397" localSheetId="14">#REF!</definedName>
    <definedName name="_bal0397" localSheetId="16">#REF!</definedName>
    <definedName name="_bal0397" localSheetId="17">#REF!</definedName>
    <definedName name="_bal0397" localSheetId="18">#REF!</definedName>
    <definedName name="_bal0397" localSheetId="19">#REF!</definedName>
    <definedName name="_bal0397">#REF!</definedName>
    <definedName name="_BAL0399" localSheetId="0">#REF!</definedName>
    <definedName name="_BAL0399" localSheetId="10">#REF!</definedName>
    <definedName name="_BAL0399" localSheetId="11">#REF!</definedName>
    <definedName name="_BAL0399" localSheetId="14">#REF!</definedName>
    <definedName name="_BAL0399" localSheetId="16">#REF!</definedName>
    <definedName name="_BAL0399" localSheetId="17">#REF!</definedName>
    <definedName name="_BAL0399" localSheetId="18">#REF!</definedName>
    <definedName name="_BAL0399" localSheetId="19">#REF!</definedName>
    <definedName name="_BAL0399">#REF!</definedName>
    <definedName name="_BAL0400" localSheetId="0">#REF!</definedName>
    <definedName name="_BAL0400" localSheetId="10">#REF!</definedName>
    <definedName name="_BAL0400" localSheetId="11">#REF!</definedName>
    <definedName name="_BAL0400" localSheetId="14">#REF!</definedName>
    <definedName name="_BAL0400" localSheetId="16">#REF!</definedName>
    <definedName name="_BAL0400" localSheetId="17">#REF!</definedName>
    <definedName name="_BAL0400" localSheetId="18">#REF!</definedName>
    <definedName name="_BAL0400" localSheetId="19">#REF!</definedName>
    <definedName name="_BAL0400">#REF!</definedName>
    <definedName name="_BAL0810" localSheetId="0">#REF!</definedName>
    <definedName name="_BAL0810" localSheetId="10">#REF!</definedName>
    <definedName name="_BAL0810" localSheetId="11">#REF!</definedName>
    <definedName name="_BAL0810" localSheetId="14">#REF!</definedName>
    <definedName name="_BAL0810" localSheetId="16">#REF!</definedName>
    <definedName name="_BAL0810" localSheetId="17">#REF!</definedName>
    <definedName name="_BAL0810" localSheetId="18">#REF!</definedName>
    <definedName name="_BAL0810" localSheetId="19">#REF!</definedName>
    <definedName name="_BAL0810">#REF!</definedName>
    <definedName name="_BAL0811" localSheetId="0">#REF!</definedName>
    <definedName name="_BAL0811" localSheetId="10">#REF!</definedName>
    <definedName name="_BAL0811" localSheetId="11">#REF!</definedName>
    <definedName name="_BAL0811" localSheetId="14">#REF!</definedName>
    <definedName name="_BAL0811" localSheetId="16">#REF!</definedName>
    <definedName name="_BAL0811" localSheetId="17">#REF!</definedName>
    <definedName name="_BAL0811" localSheetId="18">#REF!</definedName>
    <definedName name="_BAL0811" localSheetId="19">#REF!</definedName>
    <definedName name="_BAL0811">#REF!</definedName>
    <definedName name="_BAL0815" localSheetId="0">#REF!</definedName>
    <definedName name="_BAL0815" localSheetId="10">#REF!</definedName>
    <definedName name="_BAL0815" localSheetId="11">#REF!</definedName>
    <definedName name="_BAL0815" localSheetId="14">#REF!</definedName>
    <definedName name="_BAL0815" localSheetId="16">#REF!</definedName>
    <definedName name="_BAL0815" localSheetId="17">#REF!</definedName>
    <definedName name="_BAL0815" localSheetId="18">#REF!</definedName>
    <definedName name="_BAL0815" localSheetId="19">#REF!</definedName>
    <definedName name="_BAL0815">#REF!</definedName>
    <definedName name="_BAL6791" localSheetId="0">#REF!</definedName>
    <definedName name="_BAL6791" localSheetId="10">#REF!</definedName>
    <definedName name="_BAL6791" localSheetId="11">#REF!</definedName>
    <definedName name="_BAL6791" localSheetId="14">#REF!</definedName>
    <definedName name="_BAL6791" localSheetId="16">#REF!</definedName>
    <definedName name="_BAL6791" localSheetId="17">#REF!</definedName>
    <definedName name="_BAL6791" localSheetId="18">#REF!</definedName>
    <definedName name="_BAL6791" localSheetId="19">#REF!</definedName>
    <definedName name="_BAL6791">#REF!</definedName>
    <definedName name="_BLA0811" localSheetId="0">#REF!</definedName>
    <definedName name="_BLA0811" localSheetId="10">#REF!</definedName>
    <definedName name="_BLA0811" localSheetId="11">#REF!</definedName>
    <definedName name="_BLA0811" localSheetId="14">#REF!</definedName>
    <definedName name="_BLA0811" localSheetId="16">#REF!</definedName>
    <definedName name="_BLA0811" localSheetId="17">#REF!</definedName>
    <definedName name="_BLA0811" localSheetId="18">#REF!</definedName>
    <definedName name="_BLA0811" localSheetId="19">#REF!</definedName>
    <definedName name="_BLA0811">#REF!</definedName>
    <definedName name="_DAT1" localSheetId="0">#REF!</definedName>
    <definedName name="_DAT1" localSheetId="10">#REF!</definedName>
    <definedName name="_DAT1" localSheetId="11">#REF!</definedName>
    <definedName name="_DAT1" localSheetId="14">#REF!</definedName>
    <definedName name="_DAT1" localSheetId="16">#REF!</definedName>
    <definedName name="_DAT1" localSheetId="17">#REF!</definedName>
    <definedName name="_DAT1" localSheetId="18">#REF!</definedName>
    <definedName name="_DAT1" localSheetId="19">#REF!</definedName>
    <definedName name="_DAT1">#REF!</definedName>
    <definedName name="_DAT10" localSheetId="0">#REF!</definedName>
    <definedName name="_DAT10" localSheetId="10">#REF!</definedName>
    <definedName name="_DAT10" localSheetId="11">#REF!</definedName>
    <definedName name="_DAT10" localSheetId="14">#REF!</definedName>
    <definedName name="_DAT10" localSheetId="16">#REF!</definedName>
    <definedName name="_DAT10" localSheetId="17">#REF!</definedName>
    <definedName name="_DAT10" localSheetId="18">#REF!</definedName>
    <definedName name="_DAT10" localSheetId="19">#REF!</definedName>
    <definedName name="_DAT10">#REF!</definedName>
    <definedName name="_DAT11" localSheetId="0">#REF!</definedName>
    <definedName name="_DAT11" localSheetId="10">#REF!</definedName>
    <definedName name="_DAT11" localSheetId="11">#REF!</definedName>
    <definedName name="_DAT11" localSheetId="14">#REF!</definedName>
    <definedName name="_DAT11" localSheetId="16">#REF!</definedName>
    <definedName name="_DAT11" localSheetId="17">#REF!</definedName>
    <definedName name="_DAT11" localSheetId="18">#REF!</definedName>
    <definedName name="_DAT11" localSheetId="19">#REF!</definedName>
    <definedName name="_DAT11">#REF!</definedName>
    <definedName name="_DAT12" localSheetId="0">#REF!</definedName>
    <definedName name="_DAT12" localSheetId="10">#REF!</definedName>
    <definedName name="_DAT12" localSheetId="11">#REF!</definedName>
    <definedName name="_DAT12" localSheetId="14">#REF!</definedName>
    <definedName name="_DAT12" localSheetId="16">#REF!</definedName>
    <definedName name="_DAT12" localSheetId="17">#REF!</definedName>
    <definedName name="_DAT12" localSheetId="18">#REF!</definedName>
    <definedName name="_DAT12" localSheetId="19">#REF!</definedName>
    <definedName name="_DAT12">#REF!</definedName>
    <definedName name="_DAT13" localSheetId="0">#REF!</definedName>
    <definedName name="_DAT13" localSheetId="10">#REF!</definedName>
    <definedName name="_DAT13" localSheetId="11">#REF!</definedName>
    <definedName name="_DAT13" localSheetId="14">#REF!</definedName>
    <definedName name="_DAT13" localSheetId="16">#REF!</definedName>
    <definedName name="_DAT13" localSheetId="17">#REF!</definedName>
    <definedName name="_DAT13" localSheetId="18">#REF!</definedName>
    <definedName name="_DAT13" localSheetId="19">#REF!</definedName>
    <definedName name="_DAT13">#REF!</definedName>
    <definedName name="_DAT2" localSheetId="0">#REF!</definedName>
    <definedName name="_DAT2" localSheetId="10">#REF!</definedName>
    <definedName name="_DAT2" localSheetId="11">#REF!</definedName>
    <definedName name="_DAT2" localSheetId="14">#REF!</definedName>
    <definedName name="_DAT2" localSheetId="16">#REF!</definedName>
    <definedName name="_DAT2" localSheetId="17">#REF!</definedName>
    <definedName name="_DAT2" localSheetId="18">#REF!</definedName>
    <definedName name="_DAT2" localSheetId="19">#REF!</definedName>
    <definedName name="_DAT2">#REF!</definedName>
    <definedName name="_DAT3" localSheetId="0">#REF!</definedName>
    <definedName name="_DAT3" localSheetId="10">#REF!</definedName>
    <definedName name="_DAT3" localSheetId="11">#REF!</definedName>
    <definedName name="_DAT3" localSheetId="14">#REF!</definedName>
    <definedName name="_DAT3" localSheetId="16">#REF!</definedName>
    <definedName name="_DAT3" localSheetId="17">#REF!</definedName>
    <definedName name="_DAT3" localSheetId="18">#REF!</definedName>
    <definedName name="_DAT3" localSheetId="19">#REF!</definedName>
    <definedName name="_DAT3">#REF!</definedName>
    <definedName name="_DAT4" localSheetId="0">#REF!</definedName>
    <definedName name="_DAT4" localSheetId="10">#REF!</definedName>
    <definedName name="_DAT4" localSheetId="11">#REF!</definedName>
    <definedName name="_DAT4" localSheetId="14">#REF!</definedName>
    <definedName name="_DAT4" localSheetId="16">#REF!</definedName>
    <definedName name="_DAT4" localSheetId="17">#REF!</definedName>
    <definedName name="_DAT4" localSheetId="18">#REF!</definedName>
    <definedName name="_DAT4" localSheetId="19">#REF!</definedName>
    <definedName name="_DAT4">#REF!</definedName>
    <definedName name="_DAT5" localSheetId="0">#REF!</definedName>
    <definedName name="_DAT5" localSheetId="10">#REF!</definedName>
    <definedName name="_DAT5" localSheetId="11">#REF!</definedName>
    <definedName name="_DAT5" localSheetId="14">#REF!</definedName>
    <definedName name="_DAT5" localSheetId="16">#REF!</definedName>
    <definedName name="_DAT5" localSheetId="17">#REF!</definedName>
    <definedName name="_DAT5" localSheetId="18">#REF!</definedName>
    <definedName name="_DAT5" localSheetId="19">#REF!</definedName>
    <definedName name="_DAT5">#REF!</definedName>
    <definedName name="_DAT6" localSheetId="0">#REF!</definedName>
    <definedName name="_DAT6" localSheetId="10">#REF!</definedName>
    <definedName name="_DAT6" localSheetId="11">#REF!</definedName>
    <definedName name="_DAT6" localSheetId="14">#REF!</definedName>
    <definedName name="_DAT6" localSheetId="16">#REF!</definedName>
    <definedName name="_DAT6" localSheetId="17">#REF!</definedName>
    <definedName name="_DAT6" localSheetId="18">#REF!</definedName>
    <definedName name="_DAT6" localSheetId="19">#REF!</definedName>
    <definedName name="_DAT6">#REF!</definedName>
    <definedName name="_DAT7" localSheetId="0">#REF!</definedName>
    <definedName name="_DAT7" localSheetId="10">#REF!</definedName>
    <definedName name="_DAT7" localSheetId="11">#REF!</definedName>
    <definedName name="_DAT7" localSheetId="14">#REF!</definedName>
    <definedName name="_DAT7" localSheetId="16">#REF!</definedName>
    <definedName name="_DAT7" localSheetId="17">#REF!</definedName>
    <definedName name="_DAT7" localSheetId="18">#REF!</definedName>
    <definedName name="_DAT7" localSheetId="19">#REF!</definedName>
    <definedName name="_DAT7">#REF!</definedName>
    <definedName name="_DAT8" localSheetId="0">#REF!</definedName>
    <definedName name="_DAT8" localSheetId="10">#REF!</definedName>
    <definedName name="_DAT8" localSheetId="11">#REF!</definedName>
    <definedName name="_DAT8" localSheetId="14">#REF!</definedName>
    <definedName name="_DAT8" localSheetId="16">#REF!</definedName>
    <definedName name="_DAT8" localSheetId="17">#REF!</definedName>
    <definedName name="_DAT8" localSheetId="18">#REF!</definedName>
    <definedName name="_DAT8" localSheetId="19">#REF!</definedName>
    <definedName name="_DAT8">#REF!</definedName>
    <definedName name="_DAT9" localSheetId="0">#REF!</definedName>
    <definedName name="_DAT9" localSheetId="10">#REF!</definedName>
    <definedName name="_DAT9" localSheetId="11">#REF!</definedName>
    <definedName name="_DAT9" localSheetId="14">#REF!</definedName>
    <definedName name="_DAT9" localSheetId="16">#REF!</definedName>
    <definedName name="_DAT9" localSheetId="17">#REF!</definedName>
    <definedName name="_DAT9" localSheetId="18">#REF!</definedName>
    <definedName name="_DAT9" localSheetId="19">#REF!</definedName>
    <definedName name="_DAT9">#REF!</definedName>
    <definedName name="_Fill" localSheetId="0" hidden="1">#REF!</definedName>
    <definedName name="_Fill" localSheetId="10" hidden="1">#REF!</definedName>
    <definedName name="_Fill" localSheetId="11" hidden="1">#REF!</definedName>
    <definedName name="_Fill" localSheetId="14"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hidden="1">#REF!</definedName>
    <definedName name="_Key1" localSheetId="0" hidden="1">#REF!</definedName>
    <definedName name="_Key1" localSheetId="10" hidden="1">#REF!</definedName>
    <definedName name="_Key1" localSheetId="11" hidden="1">#REF!</definedName>
    <definedName name="_Key1" localSheetId="14"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hidden="1">#REF!</definedName>
    <definedName name="_Key2" localSheetId="0" hidden="1">#REF!</definedName>
    <definedName name="_Key2" localSheetId="10" hidden="1">#REF!</definedName>
    <definedName name="_Key2" localSheetId="11" hidden="1">#REF!</definedName>
    <definedName name="_Key2" localSheetId="14"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hidden="1">#REF!</definedName>
    <definedName name="_L3" localSheetId="0" hidden="1">{#N/A,#N/A,FALSE,"P&amp;LVN H2";#N/A,#N/A,FALSE,"P&amp;LVIETNAM";#N/A,#N/A,FALSE,"P&amp;LVN H1";#N/A,#N/A,FALSE,"P&amp;L summary";#N/A,#N/A,FALSE,"CB";#N/A,#N/A,FALSE,"CEO ";#N/A,#N/A,FALSE,"Treasury";#N/A,#N/A,FALSE,"IBG";#N/A,#N/A,FALSE,"FIN";#N/A,#N/A,FALSE,"INDO";#N/A,#N/A,FALSE,"BS97"}</definedName>
    <definedName name="_L3" localSheetId="10" hidden="1">{#N/A,#N/A,FALSE,"P&amp;LVN H2";#N/A,#N/A,FALSE,"P&amp;LVIETNAM";#N/A,#N/A,FALSE,"P&amp;LVN H1";#N/A,#N/A,FALSE,"P&amp;L summary";#N/A,#N/A,FALSE,"CB";#N/A,#N/A,FALSE,"CEO ";#N/A,#N/A,FALSE,"Treasury";#N/A,#N/A,FALSE,"IBG";#N/A,#N/A,FALSE,"FIN";#N/A,#N/A,FALSE,"INDO";#N/A,#N/A,FALSE,"BS97"}</definedName>
    <definedName name="_L3" localSheetId="11" hidden="1">{#N/A,#N/A,FALSE,"P&amp;LVN H2";#N/A,#N/A,FALSE,"P&amp;LVIETNAM";#N/A,#N/A,FALSE,"P&amp;LVN H1";#N/A,#N/A,FALSE,"P&amp;L summary";#N/A,#N/A,FALSE,"CB";#N/A,#N/A,FALSE,"CEO ";#N/A,#N/A,FALSE,"Treasury";#N/A,#N/A,FALSE,"IBG";#N/A,#N/A,FALSE,"FIN";#N/A,#N/A,FALSE,"INDO";#N/A,#N/A,FALSE,"BS97"}</definedName>
    <definedName name="_L3" localSheetId="14" hidden="1">{#N/A,#N/A,FALSE,"P&amp;LVN H2";#N/A,#N/A,FALSE,"P&amp;LVIETNAM";#N/A,#N/A,FALSE,"P&amp;LVN H1";#N/A,#N/A,FALSE,"P&amp;L summary";#N/A,#N/A,FALSE,"CB";#N/A,#N/A,FALSE,"CEO ";#N/A,#N/A,FALSE,"Treasury";#N/A,#N/A,FALSE,"IBG";#N/A,#N/A,FALSE,"FIN";#N/A,#N/A,FALSE,"INDO";#N/A,#N/A,FALSE,"BS97"}</definedName>
    <definedName name="_L3" localSheetId="16" hidden="1">{#N/A,#N/A,FALSE,"P&amp;LVN H2";#N/A,#N/A,FALSE,"P&amp;LVIETNAM";#N/A,#N/A,FALSE,"P&amp;LVN H1";#N/A,#N/A,FALSE,"P&amp;L summary";#N/A,#N/A,FALSE,"CB";#N/A,#N/A,FALSE,"CEO ";#N/A,#N/A,FALSE,"Treasury";#N/A,#N/A,FALSE,"IBG";#N/A,#N/A,FALSE,"FIN";#N/A,#N/A,FALSE,"INDO";#N/A,#N/A,FALSE,"BS97"}</definedName>
    <definedName name="_L3" localSheetId="17" hidden="1">{#N/A,#N/A,FALSE,"P&amp;LVN H2";#N/A,#N/A,FALSE,"P&amp;LVIETNAM";#N/A,#N/A,FALSE,"P&amp;LVN H1";#N/A,#N/A,FALSE,"P&amp;L summary";#N/A,#N/A,FALSE,"CB";#N/A,#N/A,FALSE,"CEO ";#N/A,#N/A,FALSE,"Treasury";#N/A,#N/A,FALSE,"IBG";#N/A,#N/A,FALSE,"FIN";#N/A,#N/A,FALSE,"INDO";#N/A,#N/A,FALSE,"BS97"}</definedName>
    <definedName name="_L3" localSheetId="18" hidden="1">{#N/A,#N/A,FALSE,"P&amp;LVN H2";#N/A,#N/A,FALSE,"P&amp;LVIETNAM";#N/A,#N/A,FALSE,"P&amp;LVN H1";#N/A,#N/A,FALSE,"P&amp;L summary";#N/A,#N/A,FALSE,"CB";#N/A,#N/A,FALSE,"CEO ";#N/A,#N/A,FALSE,"Treasury";#N/A,#N/A,FALSE,"IBG";#N/A,#N/A,FALSE,"FIN";#N/A,#N/A,FALSE,"INDO";#N/A,#N/A,FALSE,"BS97"}</definedName>
    <definedName name="_L3" localSheetId="19" hidden="1">{#N/A,#N/A,FALSE,"P&amp;LVN H2";#N/A,#N/A,FALSE,"P&amp;LVIETNAM";#N/A,#N/A,FALSE,"P&amp;LVN H1";#N/A,#N/A,FALSE,"P&amp;L summary";#N/A,#N/A,FALSE,"CB";#N/A,#N/A,FALSE,"CEO ";#N/A,#N/A,FALSE,"Treasury";#N/A,#N/A,FALSE,"IBG";#N/A,#N/A,FALSE,"FIN";#N/A,#N/A,FALSE,"INDO";#N/A,#N/A,FALSE,"BS97"}</definedName>
    <definedName name="_L3" localSheetId="20" hidden="1">{#N/A,#N/A,FALSE,"P&amp;LVN H2";#N/A,#N/A,FALSE,"P&amp;LVIETNAM";#N/A,#N/A,FALSE,"P&amp;LVN H1";#N/A,#N/A,FALSE,"P&amp;L summary";#N/A,#N/A,FALSE,"CB";#N/A,#N/A,FALSE,"CEO ";#N/A,#N/A,FALSE,"Treasury";#N/A,#N/A,FALSE,"IBG";#N/A,#N/A,FALSE,"FIN";#N/A,#N/A,FALSE,"INDO";#N/A,#N/A,FALSE,"BS97"}</definedName>
    <definedName name="_L3" hidden="1">{#N/A,#N/A,FALSE,"P&amp;LVN H2";#N/A,#N/A,FALSE,"P&amp;LVIETNAM";#N/A,#N/A,FALSE,"P&amp;LVN H1";#N/A,#N/A,FALSE,"P&amp;L summary";#N/A,#N/A,FALSE,"CB";#N/A,#N/A,FALSE,"CEO ";#N/A,#N/A,FALSE,"Treasury";#N/A,#N/A,FALSE,"IBG";#N/A,#N/A,FALSE,"FIN";#N/A,#N/A,FALSE,"INDO";#N/A,#N/A,FALSE,"BS97"}</definedName>
    <definedName name="_M002" localSheetId="0" hidden="1">{#N/A,#N/A,FALSE,"Sub-Mekong";#N/A,#N/A,FALSE,"IB";#N/A,#N/A,FALSE,"CB";#N/A,#N/A,FALSE,"CIB";#N/A,#N/A,FALSE,"Tsy - seg";#N/A,#N/A,FALSE,"Fin";#N/A,#N/A,FALSE,"CEO";#N/A,#N/A,FALSE,"VN"}</definedName>
    <definedName name="_M002" localSheetId="10" hidden="1">{#N/A,#N/A,FALSE,"Sub-Mekong";#N/A,#N/A,FALSE,"IB";#N/A,#N/A,FALSE,"CB";#N/A,#N/A,FALSE,"CIB";#N/A,#N/A,FALSE,"Tsy - seg";#N/A,#N/A,FALSE,"Fin";#N/A,#N/A,FALSE,"CEO";#N/A,#N/A,FALSE,"VN"}</definedName>
    <definedName name="_M002" localSheetId="11" hidden="1">{#N/A,#N/A,FALSE,"Sub-Mekong";#N/A,#N/A,FALSE,"IB";#N/A,#N/A,FALSE,"CB";#N/A,#N/A,FALSE,"CIB";#N/A,#N/A,FALSE,"Tsy - seg";#N/A,#N/A,FALSE,"Fin";#N/A,#N/A,FALSE,"CEO";#N/A,#N/A,FALSE,"VN"}</definedName>
    <definedName name="_M002" localSheetId="14" hidden="1">{#N/A,#N/A,FALSE,"Sub-Mekong";#N/A,#N/A,FALSE,"IB";#N/A,#N/A,FALSE,"CB";#N/A,#N/A,FALSE,"CIB";#N/A,#N/A,FALSE,"Tsy - seg";#N/A,#N/A,FALSE,"Fin";#N/A,#N/A,FALSE,"CEO";#N/A,#N/A,FALSE,"VN"}</definedName>
    <definedName name="_M002" localSheetId="16" hidden="1">{#N/A,#N/A,FALSE,"Sub-Mekong";#N/A,#N/A,FALSE,"IB";#N/A,#N/A,FALSE,"CB";#N/A,#N/A,FALSE,"CIB";#N/A,#N/A,FALSE,"Tsy - seg";#N/A,#N/A,FALSE,"Fin";#N/A,#N/A,FALSE,"CEO";#N/A,#N/A,FALSE,"VN"}</definedName>
    <definedName name="_M002" localSheetId="17" hidden="1">{#N/A,#N/A,FALSE,"Sub-Mekong";#N/A,#N/A,FALSE,"IB";#N/A,#N/A,FALSE,"CB";#N/A,#N/A,FALSE,"CIB";#N/A,#N/A,FALSE,"Tsy - seg";#N/A,#N/A,FALSE,"Fin";#N/A,#N/A,FALSE,"CEO";#N/A,#N/A,FALSE,"VN"}</definedName>
    <definedName name="_M002" localSheetId="18" hidden="1">{#N/A,#N/A,FALSE,"Sub-Mekong";#N/A,#N/A,FALSE,"IB";#N/A,#N/A,FALSE,"CB";#N/A,#N/A,FALSE,"CIB";#N/A,#N/A,FALSE,"Tsy - seg";#N/A,#N/A,FALSE,"Fin";#N/A,#N/A,FALSE,"CEO";#N/A,#N/A,FALSE,"VN"}</definedName>
    <definedName name="_M002" localSheetId="19" hidden="1">{#N/A,#N/A,FALSE,"Sub-Mekong";#N/A,#N/A,FALSE,"IB";#N/A,#N/A,FALSE,"CB";#N/A,#N/A,FALSE,"CIB";#N/A,#N/A,FALSE,"Tsy - seg";#N/A,#N/A,FALSE,"Fin";#N/A,#N/A,FALSE,"CEO";#N/A,#N/A,FALSE,"VN"}</definedName>
    <definedName name="_M002" localSheetId="20" hidden="1">{#N/A,#N/A,FALSE,"Sub-Mekong";#N/A,#N/A,FALSE,"IB";#N/A,#N/A,FALSE,"CB";#N/A,#N/A,FALSE,"CIB";#N/A,#N/A,FALSE,"Tsy - seg";#N/A,#N/A,FALSE,"Fin";#N/A,#N/A,FALSE,"CEO";#N/A,#N/A,FALSE,"VN"}</definedName>
    <definedName name="_M002" hidden="1">{#N/A,#N/A,FALSE,"Sub-Mekong";#N/A,#N/A,FALSE,"IB";#N/A,#N/A,FALSE,"CB";#N/A,#N/A,FALSE,"CIB";#N/A,#N/A,FALSE,"Tsy - seg";#N/A,#N/A,FALSE,"Fin";#N/A,#N/A,FALSE,"CEO";#N/A,#N/A,FALSE,"VN"}</definedName>
    <definedName name="_M2" localSheetId="0" hidden="1">{#N/A,#N/A,FALSE,"P&amp;LVN H2";#N/A,#N/A,FALSE,"P&amp;LVIETNAM";#N/A,#N/A,FALSE,"P&amp;LVN H1";#N/A,#N/A,FALSE,"P&amp;L summary";#N/A,#N/A,FALSE,"CB";#N/A,#N/A,FALSE,"CEO ";#N/A,#N/A,FALSE,"Treasury";#N/A,#N/A,FALSE,"IBG";#N/A,#N/A,FALSE,"FIN";#N/A,#N/A,FALSE,"INDO";#N/A,#N/A,FALSE,"BS97"}</definedName>
    <definedName name="_M2" localSheetId="10" hidden="1">{#N/A,#N/A,FALSE,"P&amp;LVN H2";#N/A,#N/A,FALSE,"P&amp;LVIETNAM";#N/A,#N/A,FALSE,"P&amp;LVN H1";#N/A,#N/A,FALSE,"P&amp;L summary";#N/A,#N/A,FALSE,"CB";#N/A,#N/A,FALSE,"CEO ";#N/A,#N/A,FALSE,"Treasury";#N/A,#N/A,FALSE,"IBG";#N/A,#N/A,FALSE,"FIN";#N/A,#N/A,FALSE,"INDO";#N/A,#N/A,FALSE,"BS97"}</definedName>
    <definedName name="_M2" localSheetId="11" hidden="1">{#N/A,#N/A,FALSE,"P&amp;LVN H2";#N/A,#N/A,FALSE,"P&amp;LVIETNAM";#N/A,#N/A,FALSE,"P&amp;LVN H1";#N/A,#N/A,FALSE,"P&amp;L summary";#N/A,#N/A,FALSE,"CB";#N/A,#N/A,FALSE,"CEO ";#N/A,#N/A,FALSE,"Treasury";#N/A,#N/A,FALSE,"IBG";#N/A,#N/A,FALSE,"FIN";#N/A,#N/A,FALSE,"INDO";#N/A,#N/A,FALSE,"BS97"}</definedName>
    <definedName name="_M2" localSheetId="14" hidden="1">{#N/A,#N/A,FALSE,"P&amp;LVN H2";#N/A,#N/A,FALSE,"P&amp;LVIETNAM";#N/A,#N/A,FALSE,"P&amp;LVN H1";#N/A,#N/A,FALSE,"P&amp;L summary";#N/A,#N/A,FALSE,"CB";#N/A,#N/A,FALSE,"CEO ";#N/A,#N/A,FALSE,"Treasury";#N/A,#N/A,FALSE,"IBG";#N/A,#N/A,FALSE,"FIN";#N/A,#N/A,FALSE,"INDO";#N/A,#N/A,FALSE,"BS97"}</definedName>
    <definedName name="_M2" localSheetId="16" hidden="1">{#N/A,#N/A,FALSE,"P&amp;LVN H2";#N/A,#N/A,FALSE,"P&amp;LVIETNAM";#N/A,#N/A,FALSE,"P&amp;LVN H1";#N/A,#N/A,FALSE,"P&amp;L summary";#N/A,#N/A,FALSE,"CB";#N/A,#N/A,FALSE,"CEO ";#N/A,#N/A,FALSE,"Treasury";#N/A,#N/A,FALSE,"IBG";#N/A,#N/A,FALSE,"FIN";#N/A,#N/A,FALSE,"INDO";#N/A,#N/A,FALSE,"BS97"}</definedName>
    <definedName name="_M2" localSheetId="17" hidden="1">{#N/A,#N/A,FALSE,"P&amp;LVN H2";#N/A,#N/A,FALSE,"P&amp;LVIETNAM";#N/A,#N/A,FALSE,"P&amp;LVN H1";#N/A,#N/A,FALSE,"P&amp;L summary";#N/A,#N/A,FALSE,"CB";#N/A,#N/A,FALSE,"CEO ";#N/A,#N/A,FALSE,"Treasury";#N/A,#N/A,FALSE,"IBG";#N/A,#N/A,FALSE,"FIN";#N/A,#N/A,FALSE,"INDO";#N/A,#N/A,FALSE,"BS97"}</definedName>
    <definedName name="_M2" localSheetId="18" hidden="1">{#N/A,#N/A,FALSE,"P&amp;LVN H2";#N/A,#N/A,FALSE,"P&amp;LVIETNAM";#N/A,#N/A,FALSE,"P&amp;LVN H1";#N/A,#N/A,FALSE,"P&amp;L summary";#N/A,#N/A,FALSE,"CB";#N/A,#N/A,FALSE,"CEO ";#N/A,#N/A,FALSE,"Treasury";#N/A,#N/A,FALSE,"IBG";#N/A,#N/A,FALSE,"FIN";#N/A,#N/A,FALSE,"INDO";#N/A,#N/A,FALSE,"BS97"}</definedName>
    <definedName name="_M2" localSheetId="19" hidden="1">{#N/A,#N/A,FALSE,"P&amp;LVN H2";#N/A,#N/A,FALSE,"P&amp;LVIETNAM";#N/A,#N/A,FALSE,"P&amp;LVN H1";#N/A,#N/A,FALSE,"P&amp;L summary";#N/A,#N/A,FALSE,"CB";#N/A,#N/A,FALSE,"CEO ";#N/A,#N/A,FALSE,"Treasury";#N/A,#N/A,FALSE,"IBG";#N/A,#N/A,FALSE,"FIN";#N/A,#N/A,FALSE,"INDO";#N/A,#N/A,FALSE,"BS97"}</definedName>
    <definedName name="_M2" localSheetId="20" hidden="1">{#N/A,#N/A,FALSE,"P&amp;LVN H2";#N/A,#N/A,FALSE,"P&amp;LVIETNAM";#N/A,#N/A,FALSE,"P&amp;LVN H1";#N/A,#N/A,FALSE,"P&amp;L summary";#N/A,#N/A,FALSE,"CB";#N/A,#N/A,FALSE,"CEO ";#N/A,#N/A,FALSE,"Treasury";#N/A,#N/A,FALSE,"IBG";#N/A,#N/A,FALSE,"FIN";#N/A,#N/A,FALSE,"INDO";#N/A,#N/A,FALSE,"BS97"}</definedName>
    <definedName name="_M2" hidden="1">{#N/A,#N/A,FALSE,"P&amp;LVN H2";#N/A,#N/A,FALSE,"P&amp;LVIETNAM";#N/A,#N/A,FALSE,"P&amp;LVN H1";#N/A,#N/A,FALSE,"P&amp;L summary";#N/A,#N/A,FALSE,"CB";#N/A,#N/A,FALSE,"CEO ";#N/A,#N/A,FALSE,"Treasury";#N/A,#N/A,FALSE,"IBG";#N/A,#N/A,FALSE,"FIN";#N/A,#N/A,FALSE,"INDO";#N/A,#N/A,FALSE,"BS97"}</definedName>
    <definedName name="_M200" localSheetId="0" hidden="1">{#N/A,#N/A,FALSE,"P&amp;LVIETNAM";#N/A,#N/A,FALSE,"P&amp;L summary";#N/A,#N/A,FALSE,"Treasury";#N/A,#N/A,FALSE,"CB";#N/A,#N/A,FALSE,"CEO ";#N/A,#N/A,FALSE,"IBG";#N/A,#N/A,FALSE,"FIN";#N/A,#N/A,FALSE,"BS97"}</definedName>
    <definedName name="_M200" localSheetId="10" hidden="1">{#N/A,#N/A,FALSE,"P&amp;LVIETNAM";#N/A,#N/A,FALSE,"P&amp;L summary";#N/A,#N/A,FALSE,"Treasury";#N/A,#N/A,FALSE,"CB";#N/A,#N/A,FALSE,"CEO ";#N/A,#N/A,FALSE,"IBG";#N/A,#N/A,FALSE,"FIN";#N/A,#N/A,FALSE,"BS97"}</definedName>
    <definedName name="_M200" localSheetId="11" hidden="1">{#N/A,#N/A,FALSE,"P&amp;LVIETNAM";#N/A,#N/A,FALSE,"P&amp;L summary";#N/A,#N/A,FALSE,"Treasury";#N/A,#N/A,FALSE,"CB";#N/A,#N/A,FALSE,"CEO ";#N/A,#N/A,FALSE,"IBG";#N/A,#N/A,FALSE,"FIN";#N/A,#N/A,FALSE,"BS97"}</definedName>
    <definedName name="_M200" localSheetId="14" hidden="1">{#N/A,#N/A,FALSE,"P&amp;LVIETNAM";#N/A,#N/A,FALSE,"P&amp;L summary";#N/A,#N/A,FALSE,"Treasury";#N/A,#N/A,FALSE,"CB";#N/A,#N/A,FALSE,"CEO ";#N/A,#N/A,FALSE,"IBG";#N/A,#N/A,FALSE,"FIN";#N/A,#N/A,FALSE,"BS97"}</definedName>
    <definedName name="_M200" localSheetId="16" hidden="1">{#N/A,#N/A,FALSE,"P&amp;LVIETNAM";#N/A,#N/A,FALSE,"P&amp;L summary";#N/A,#N/A,FALSE,"Treasury";#N/A,#N/A,FALSE,"CB";#N/A,#N/A,FALSE,"CEO ";#N/A,#N/A,FALSE,"IBG";#N/A,#N/A,FALSE,"FIN";#N/A,#N/A,FALSE,"BS97"}</definedName>
    <definedName name="_M200" localSheetId="17" hidden="1">{#N/A,#N/A,FALSE,"P&amp;LVIETNAM";#N/A,#N/A,FALSE,"P&amp;L summary";#N/A,#N/A,FALSE,"Treasury";#N/A,#N/A,FALSE,"CB";#N/A,#N/A,FALSE,"CEO ";#N/A,#N/A,FALSE,"IBG";#N/A,#N/A,FALSE,"FIN";#N/A,#N/A,FALSE,"BS97"}</definedName>
    <definedName name="_M200" localSheetId="18" hidden="1">{#N/A,#N/A,FALSE,"P&amp;LVIETNAM";#N/A,#N/A,FALSE,"P&amp;L summary";#N/A,#N/A,FALSE,"Treasury";#N/A,#N/A,FALSE,"CB";#N/A,#N/A,FALSE,"CEO ";#N/A,#N/A,FALSE,"IBG";#N/A,#N/A,FALSE,"FIN";#N/A,#N/A,FALSE,"BS97"}</definedName>
    <definedName name="_M200" localSheetId="19" hidden="1">{#N/A,#N/A,FALSE,"P&amp;LVIETNAM";#N/A,#N/A,FALSE,"P&amp;L summary";#N/A,#N/A,FALSE,"Treasury";#N/A,#N/A,FALSE,"CB";#N/A,#N/A,FALSE,"CEO ";#N/A,#N/A,FALSE,"IBG";#N/A,#N/A,FALSE,"FIN";#N/A,#N/A,FALSE,"BS97"}</definedName>
    <definedName name="_M200" localSheetId="20" hidden="1">{#N/A,#N/A,FALSE,"P&amp;LVIETNAM";#N/A,#N/A,FALSE,"P&amp;L summary";#N/A,#N/A,FALSE,"Treasury";#N/A,#N/A,FALSE,"CB";#N/A,#N/A,FALSE,"CEO ";#N/A,#N/A,FALSE,"IBG";#N/A,#N/A,FALSE,"FIN";#N/A,#N/A,FALSE,"BS97"}</definedName>
    <definedName name="_M200" hidden="1">{#N/A,#N/A,FALSE,"P&amp;LVIETNAM";#N/A,#N/A,FALSE,"P&amp;L summary";#N/A,#N/A,FALSE,"Treasury";#N/A,#N/A,FALSE,"CB";#N/A,#N/A,FALSE,"CEO ";#N/A,#N/A,FALSE,"IBG";#N/A,#N/A,FALSE,"FIN";#N/A,#N/A,FALSE,"BS97"}</definedName>
    <definedName name="_npv1" localSheetId="0">#REF!</definedName>
    <definedName name="_npv1" localSheetId="10">#REF!</definedName>
    <definedName name="_npv1" localSheetId="11">#REF!</definedName>
    <definedName name="_npv1" localSheetId="14">#REF!</definedName>
    <definedName name="_npv1" localSheetId="16">#REF!</definedName>
    <definedName name="_npv1" localSheetId="17">#REF!</definedName>
    <definedName name="_npv1" localSheetId="18">#REF!</definedName>
    <definedName name="_npv1" localSheetId="19">#REF!</definedName>
    <definedName name="_npv1">#REF!</definedName>
    <definedName name="_npv2" localSheetId="0">#REF!</definedName>
    <definedName name="_npv2" localSheetId="10">#REF!</definedName>
    <definedName name="_npv2" localSheetId="11">#REF!</definedName>
    <definedName name="_npv2" localSheetId="14">#REF!</definedName>
    <definedName name="_npv2" localSheetId="16">#REF!</definedName>
    <definedName name="_npv2" localSheetId="17">#REF!</definedName>
    <definedName name="_npv2" localSheetId="18">#REF!</definedName>
    <definedName name="_npv2" localSheetId="19">#REF!</definedName>
    <definedName name="_npv2">#REF!</definedName>
    <definedName name="_Order1" hidden="1">255</definedName>
    <definedName name="_Order2" hidden="1">255</definedName>
    <definedName name="a" localSheetId="0" hidden="1">{#N/A,#N/A,FALSE,"Sub-Mekong";#N/A,#N/A,FALSE,"IB";#N/A,#N/A,FALSE,"CB";#N/A,#N/A,FALSE,"CIB";#N/A,#N/A,FALSE,"Tsy - seg";#N/A,#N/A,FALSE,"Fin";#N/A,#N/A,FALSE,"CEO";#N/A,#N/A,FALSE,"VN"}</definedName>
    <definedName name="a" localSheetId="10" hidden="1">{#N/A,#N/A,FALSE,"Sub-Mekong";#N/A,#N/A,FALSE,"IB";#N/A,#N/A,FALSE,"CB";#N/A,#N/A,FALSE,"CIB";#N/A,#N/A,FALSE,"Tsy - seg";#N/A,#N/A,FALSE,"Fin";#N/A,#N/A,FALSE,"CEO";#N/A,#N/A,FALSE,"VN"}</definedName>
    <definedName name="a" localSheetId="11" hidden="1">{#N/A,#N/A,FALSE,"Sub-Mekong";#N/A,#N/A,FALSE,"IB";#N/A,#N/A,FALSE,"CB";#N/A,#N/A,FALSE,"CIB";#N/A,#N/A,FALSE,"Tsy - seg";#N/A,#N/A,FALSE,"Fin";#N/A,#N/A,FALSE,"CEO";#N/A,#N/A,FALSE,"VN"}</definedName>
    <definedName name="a" localSheetId="14" hidden="1">{#N/A,#N/A,FALSE,"Sub-Mekong";#N/A,#N/A,FALSE,"IB";#N/A,#N/A,FALSE,"CB";#N/A,#N/A,FALSE,"CIB";#N/A,#N/A,FALSE,"Tsy - seg";#N/A,#N/A,FALSE,"Fin";#N/A,#N/A,FALSE,"CEO";#N/A,#N/A,FALSE,"VN"}</definedName>
    <definedName name="a" localSheetId="16" hidden="1">{#N/A,#N/A,FALSE,"Sub-Mekong";#N/A,#N/A,FALSE,"IB";#N/A,#N/A,FALSE,"CB";#N/A,#N/A,FALSE,"CIB";#N/A,#N/A,FALSE,"Tsy - seg";#N/A,#N/A,FALSE,"Fin";#N/A,#N/A,FALSE,"CEO";#N/A,#N/A,FALSE,"VN"}</definedName>
    <definedName name="a" localSheetId="17" hidden="1">{#N/A,#N/A,FALSE,"Sub-Mekong";#N/A,#N/A,FALSE,"IB";#N/A,#N/A,FALSE,"CB";#N/A,#N/A,FALSE,"CIB";#N/A,#N/A,FALSE,"Tsy - seg";#N/A,#N/A,FALSE,"Fin";#N/A,#N/A,FALSE,"CEO";#N/A,#N/A,FALSE,"VN"}</definedName>
    <definedName name="a" localSheetId="18" hidden="1">{#N/A,#N/A,FALSE,"Sub-Mekong";#N/A,#N/A,FALSE,"IB";#N/A,#N/A,FALSE,"CB";#N/A,#N/A,FALSE,"CIB";#N/A,#N/A,FALSE,"Tsy - seg";#N/A,#N/A,FALSE,"Fin";#N/A,#N/A,FALSE,"CEO";#N/A,#N/A,FALSE,"VN"}</definedName>
    <definedName name="a" localSheetId="19" hidden="1">{#N/A,#N/A,FALSE,"Sub-Mekong";#N/A,#N/A,FALSE,"IB";#N/A,#N/A,FALSE,"CB";#N/A,#N/A,FALSE,"CIB";#N/A,#N/A,FALSE,"Tsy - seg";#N/A,#N/A,FALSE,"Fin";#N/A,#N/A,FALSE,"CEO";#N/A,#N/A,FALSE,"VN"}</definedName>
    <definedName name="a" localSheetId="20" hidden="1">{#N/A,#N/A,FALSE,"Sub-Mekong";#N/A,#N/A,FALSE,"IB";#N/A,#N/A,FALSE,"CB";#N/A,#N/A,FALSE,"CIB";#N/A,#N/A,FALSE,"Tsy - seg";#N/A,#N/A,FALSE,"Fin";#N/A,#N/A,FALSE,"CEO";#N/A,#N/A,FALSE,"VN"}</definedName>
    <definedName name="a" hidden="1">{#N/A,#N/A,FALSE,"Sub-Mekong";#N/A,#N/A,FALSE,"IB";#N/A,#N/A,FALSE,"CB";#N/A,#N/A,FALSE,"CIB";#N/A,#N/A,FALSE,"Tsy - seg";#N/A,#N/A,FALSE,"Fin";#N/A,#N/A,FALSE,"CEO";#N/A,#N/A,FALSE,"VN"}</definedName>
    <definedName name="abc" localSheetId="0" hidden="1">{#N/A,#N/A,FALSE,"Sub-Mekong";#N/A,#N/A,FALSE,"IB";#N/A,#N/A,FALSE,"CB";#N/A,#N/A,FALSE,"CIB";#N/A,#N/A,FALSE,"Tsy - seg";#N/A,#N/A,FALSE,"Fin";#N/A,#N/A,FALSE,"CEO";#N/A,#N/A,FALSE,"VN"}</definedName>
    <definedName name="abc" localSheetId="10" hidden="1">{#N/A,#N/A,FALSE,"Sub-Mekong";#N/A,#N/A,FALSE,"IB";#N/A,#N/A,FALSE,"CB";#N/A,#N/A,FALSE,"CIB";#N/A,#N/A,FALSE,"Tsy - seg";#N/A,#N/A,FALSE,"Fin";#N/A,#N/A,FALSE,"CEO";#N/A,#N/A,FALSE,"VN"}</definedName>
    <definedName name="abc" localSheetId="11" hidden="1">{#N/A,#N/A,FALSE,"Sub-Mekong";#N/A,#N/A,FALSE,"IB";#N/A,#N/A,FALSE,"CB";#N/A,#N/A,FALSE,"CIB";#N/A,#N/A,FALSE,"Tsy - seg";#N/A,#N/A,FALSE,"Fin";#N/A,#N/A,FALSE,"CEO";#N/A,#N/A,FALSE,"VN"}</definedName>
    <definedName name="abc" localSheetId="14" hidden="1">{#N/A,#N/A,FALSE,"Sub-Mekong";#N/A,#N/A,FALSE,"IB";#N/A,#N/A,FALSE,"CB";#N/A,#N/A,FALSE,"CIB";#N/A,#N/A,FALSE,"Tsy - seg";#N/A,#N/A,FALSE,"Fin";#N/A,#N/A,FALSE,"CEO";#N/A,#N/A,FALSE,"VN"}</definedName>
    <definedName name="abc" localSheetId="16" hidden="1">{#N/A,#N/A,FALSE,"Sub-Mekong";#N/A,#N/A,FALSE,"IB";#N/A,#N/A,FALSE,"CB";#N/A,#N/A,FALSE,"CIB";#N/A,#N/A,FALSE,"Tsy - seg";#N/A,#N/A,FALSE,"Fin";#N/A,#N/A,FALSE,"CEO";#N/A,#N/A,FALSE,"VN"}</definedName>
    <definedName name="abc" localSheetId="17" hidden="1">{#N/A,#N/A,FALSE,"Sub-Mekong";#N/A,#N/A,FALSE,"IB";#N/A,#N/A,FALSE,"CB";#N/A,#N/A,FALSE,"CIB";#N/A,#N/A,FALSE,"Tsy - seg";#N/A,#N/A,FALSE,"Fin";#N/A,#N/A,FALSE,"CEO";#N/A,#N/A,FALSE,"VN"}</definedName>
    <definedName name="abc" localSheetId="18" hidden="1">{#N/A,#N/A,FALSE,"Sub-Mekong";#N/A,#N/A,FALSE,"IB";#N/A,#N/A,FALSE,"CB";#N/A,#N/A,FALSE,"CIB";#N/A,#N/A,FALSE,"Tsy - seg";#N/A,#N/A,FALSE,"Fin";#N/A,#N/A,FALSE,"CEO";#N/A,#N/A,FALSE,"VN"}</definedName>
    <definedName name="abc" localSheetId="19" hidden="1">{#N/A,#N/A,FALSE,"Sub-Mekong";#N/A,#N/A,FALSE,"IB";#N/A,#N/A,FALSE,"CB";#N/A,#N/A,FALSE,"CIB";#N/A,#N/A,FALSE,"Tsy - seg";#N/A,#N/A,FALSE,"Fin";#N/A,#N/A,FALSE,"CEO";#N/A,#N/A,FALSE,"VN"}</definedName>
    <definedName name="abc" localSheetId="20" hidden="1">{#N/A,#N/A,FALSE,"Sub-Mekong";#N/A,#N/A,FALSE,"IB";#N/A,#N/A,FALSE,"CB";#N/A,#N/A,FALSE,"CIB";#N/A,#N/A,FALSE,"Tsy - seg";#N/A,#N/A,FALSE,"Fin";#N/A,#N/A,FALSE,"CEO";#N/A,#N/A,FALSE,"VN"}</definedName>
    <definedName name="abc" hidden="1">{#N/A,#N/A,FALSE,"Sub-Mekong";#N/A,#N/A,FALSE,"IB";#N/A,#N/A,FALSE,"CB";#N/A,#N/A,FALSE,"CIB";#N/A,#N/A,FALSE,"Tsy - seg";#N/A,#N/A,FALSE,"Fin";#N/A,#N/A,FALSE,"CEO";#N/A,#N/A,FALSE,"VN"}</definedName>
    <definedName name="advance1" localSheetId="0">#REF!</definedName>
    <definedName name="advance1" localSheetId="10">#REF!</definedName>
    <definedName name="advance1" localSheetId="11">#REF!</definedName>
    <definedName name="advance1" localSheetId="14">#REF!</definedName>
    <definedName name="advance1" localSheetId="16">#REF!</definedName>
    <definedName name="advance1" localSheetId="17">#REF!</definedName>
    <definedName name="advance1" localSheetId="18">#REF!</definedName>
    <definedName name="advance1" localSheetId="19">#REF!</definedName>
    <definedName name="advance1">#REF!</definedName>
    <definedName name="advance2" localSheetId="0">#REF!</definedName>
    <definedName name="advance2" localSheetId="10">#REF!</definedName>
    <definedName name="advance2" localSheetId="11">#REF!</definedName>
    <definedName name="advance2" localSheetId="14">#REF!</definedName>
    <definedName name="advance2" localSheetId="16">#REF!</definedName>
    <definedName name="advance2" localSheetId="17">#REF!</definedName>
    <definedName name="advance2" localSheetId="18">#REF!</definedName>
    <definedName name="advance2" localSheetId="19">#REF!</definedName>
    <definedName name="advance2">#REF!</definedName>
    <definedName name="advance4" localSheetId="0">#REF!</definedName>
    <definedName name="advance4" localSheetId="10">#REF!</definedName>
    <definedName name="advance4" localSheetId="11">#REF!</definedName>
    <definedName name="advance4" localSheetId="14">#REF!</definedName>
    <definedName name="advance4" localSheetId="16">#REF!</definedName>
    <definedName name="advance4" localSheetId="17">#REF!</definedName>
    <definedName name="advance4" localSheetId="18">#REF!</definedName>
    <definedName name="advance4" localSheetId="19">#REF!</definedName>
    <definedName name="advance4">#REF!</definedName>
    <definedName name="agdump" localSheetId="0">#REF!</definedName>
    <definedName name="agdump" localSheetId="10">#REF!</definedName>
    <definedName name="agdump" localSheetId="11">#REF!</definedName>
    <definedName name="agdump" localSheetId="14">#REF!</definedName>
    <definedName name="agdump" localSheetId="16">#REF!</definedName>
    <definedName name="agdump" localSheetId="17">#REF!</definedName>
    <definedName name="agdump" localSheetId="18">#REF!</definedName>
    <definedName name="agdump" localSheetId="19">#REF!</definedName>
    <definedName name="agdump">#REF!</definedName>
    <definedName name="agedump" localSheetId="0">#REF!</definedName>
    <definedName name="agedump" localSheetId="10">#REF!</definedName>
    <definedName name="agedump" localSheetId="11">#REF!</definedName>
    <definedName name="agedump" localSheetId="14">#REF!</definedName>
    <definedName name="agedump" localSheetId="16">#REF!</definedName>
    <definedName name="agedump" localSheetId="17">#REF!</definedName>
    <definedName name="agedump" localSheetId="18">#REF!</definedName>
    <definedName name="agedump" localSheetId="19">#REF!</definedName>
    <definedName name="agedump">#REF!</definedName>
    <definedName name="agencydump" localSheetId="0">#REF!</definedName>
    <definedName name="agencydump" localSheetId="10">#REF!</definedName>
    <definedName name="agencydump" localSheetId="11">#REF!</definedName>
    <definedName name="agencydump" localSheetId="14">#REF!</definedName>
    <definedName name="agencydump" localSheetId="16">#REF!</definedName>
    <definedName name="agencydump" localSheetId="17">#REF!</definedName>
    <definedName name="agencydump" localSheetId="18">#REF!</definedName>
    <definedName name="agencydump" localSheetId="19">#REF!</definedName>
    <definedName name="agencydump">#REF!</definedName>
    <definedName name="AGENCYLY" localSheetId="0">#REF!</definedName>
    <definedName name="AGENCYLY" localSheetId="10">#REF!</definedName>
    <definedName name="AGENCYLY" localSheetId="11">#REF!</definedName>
    <definedName name="AGENCYLY" localSheetId="14">#REF!</definedName>
    <definedName name="AGENCYLY" localSheetId="16">#REF!</definedName>
    <definedName name="AGENCYLY" localSheetId="17">#REF!</definedName>
    <definedName name="AGENCYLY" localSheetId="18">#REF!</definedName>
    <definedName name="AGENCYLY" localSheetId="19">#REF!</definedName>
    <definedName name="AGENCYLY">#REF!</definedName>
    <definedName name="AGENCYPLAN" localSheetId="0">#REF!</definedName>
    <definedName name="AGENCYPLAN" localSheetId="10">#REF!</definedName>
    <definedName name="AGENCYPLAN" localSheetId="11">#REF!</definedName>
    <definedName name="AGENCYPLAN" localSheetId="14">#REF!</definedName>
    <definedName name="AGENCYPLAN" localSheetId="16">#REF!</definedName>
    <definedName name="AGENCYPLAN" localSheetId="17">#REF!</definedName>
    <definedName name="AGENCYPLAN" localSheetId="18">#REF!</definedName>
    <definedName name="AGENCYPLAN" localSheetId="19">#REF!</definedName>
    <definedName name="AGENCYPLAN">#REF!</definedName>
    <definedName name="All" localSheetId="0">#REF!</definedName>
    <definedName name="All" localSheetId="10">#REF!</definedName>
    <definedName name="All" localSheetId="11">#REF!</definedName>
    <definedName name="All" localSheetId="14">#REF!</definedName>
    <definedName name="All" localSheetId="16">#REF!</definedName>
    <definedName name="All" localSheetId="17">#REF!</definedName>
    <definedName name="All" localSheetId="18">#REF!</definedName>
    <definedName name="All" localSheetId="19">#REF!</definedName>
    <definedName name="All">#REF!</definedName>
    <definedName name="amount" localSheetId="0">#REF!</definedName>
    <definedName name="amount" localSheetId="10">#REF!</definedName>
    <definedName name="amount" localSheetId="11">#REF!</definedName>
    <definedName name="amount" localSheetId="14">#REF!</definedName>
    <definedName name="amount" localSheetId="16">#REF!</definedName>
    <definedName name="amount" localSheetId="17">#REF!</definedName>
    <definedName name="amount" localSheetId="18">#REF!</definedName>
    <definedName name="amount" localSheetId="19">#REF!</definedName>
    <definedName name="amount">#REF!</definedName>
    <definedName name="AppI" localSheetId="0">#REF!</definedName>
    <definedName name="AppI" localSheetId="10">#REF!</definedName>
    <definedName name="AppI" localSheetId="11">#REF!</definedName>
    <definedName name="AppI" localSheetId="14">#REF!</definedName>
    <definedName name="AppI" localSheetId="16">#REF!</definedName>
    <definedName name="AppI" localSheetId="17">#REF!</definedName>
    <definedName name="AppI" localSheetId="18">#REF!</definedName>
    <definedName name="AppI" localSheetId="19">#REF!</definedName>
    <definedName name="AppI">#REF!</definedName>
    <definedName name="AppII" localSheetId="0">#REF!</definedName>
    <definedName name="AppII" localSheetId="10">#REF!</definedName>
    <definedName name="AppII" localSheetId="11">#REF!</definedName>
    <definedName name="AppII" localSheetId="14">#REF!</definedName>
    <definedName name="AppII" localSheetId="16">#REF!</definedName>
    <definedName name="AppII" localSheetId="17">#REF!</definedName>
    <definedName name="AppII" localSheetId="18">#REF!</definedName>
    <definedName name="AppII" localSheetId="19">#REF!</definedName>
    <definedName name="AppII">#REF!</definedName>
    <definedName name="AppIII" localSheetId="0">#REF!</definedName>
    <definedName name="AppIII" localSheetId="10">#REF!</definedName>
    <definedName name="AppIII" localSheetId="11">#REF!</definedName>
    <definedName name="AppIII" localSheetId="14">#REF!</definedName>
    <definedName name="AppIII" localSheetId="16">#REF!</definedName>
    <definedName name="AppIII" localSheetId="17">#REF!</definedName>
    <definedName name="AppIII" localSheetId="18">#REF!</definedName>
    <definedName name="AppIII" localSheetId="19">#REF!</definedName>
    <definedName name="AppIII">#REF!</definedName>
    <definedName name="AppIV" localSheetId="0">#REF!</definedName>
    <definedName name="AppIV" localSheetId="10">#REF!</definedName>
    <definedName name="AppIV" localSheetId="11">#REF!</definedName>
    <definedName name="AppIV" localSheetId="14">#REF!</definedName>
    <definedName name="AppIV" localSheetId="16">#REF!</definedName>
    <definedName name="AppIV" localSheetId="17">#REF!</definedName>
    <definedName name="AppIV" localSheetId="18">#REF!</definedName>
    <definedName name="AppIV" localSheetId="19">#REF!</definedName>
    <definedName name="AppIV">#REF!</definedName>
    <definedName name="AppIX" localSheetId="0">#REF!</definedName>
    <definedName name="AppIX" localSheetId="10">#REF!</definedName>
    <definedName name="AppIX" localSheetId="11">#REF!</definedName>
    <definedName name="AppIX" localSheetId="14">#REF!</definedName>
    <definedName name="AppIX" localSheetId="16">#REF!</definedName>
    <definedName name="AppIX" localSheetId="17">#REF!</definedName>
    <definedName name="AppIX" localSheetId="18">#REF!</definedName>
    <definedName name="AppIX" localSheetId="19">#REF!</definedName>
    <definedName name="AppIX">#REF!</definedName>
    <definedName name="AppV" localSheetId="0">#REF!</definedName>
    <definedName name="AppV" localSheetId="10">#REF!</definedName>
    <definedName name="AppV" localSheetId="11">#REF!</definedName>
    <definedName name="AppV" localSheetId="14">#REF!</definedName>
    <definedName name="AppV" localSheetId="16">#REF!</definedName>
    <definedName name="AppV" localSheetId="17">#REF!</definedName>
    <definedName name="AppV" localSheetId="18">#REF!</definedName>
    <definedName name="AppV" localSheetId="19">#REF!</definedName>
    <definedName name="AppV">#REF!</definedName>
    <definedName name="AppVI" localSheetId="0">#REF!</definedName>
    <definedName name="AppVI" localSheetId="10">#REF!</definedName>
    <definedName name="AppVI" localSheetId="11">#REF!</definedName>
    <definedName name="AppVI" localSheetId="14">#REF!</definedName>
    <definedName name="AppVI" localSheetId="16">#REF!</definedName>
    <definedName name="AppVI" localSheetId="17">#REF!</definedName>
    <definedName name="AppVI" localSheetId="18">#REF!</definedName>
    <definedName name="AppVI" localSheetId="19">#REF!</definedName>
    <definedName name="AppVI">#REF!</definedName>
    <definedName name="AppVII" localSheetId="0">#REF!</definedName>
    <definedName name="AppVII" localSheetId="10">#REF!</definedName>
    <definedName name="AppVII" localSheetId="11">#REF!</definedName>
    <definedName name="AppVII" localSheetId="14">#REF!</definedName>
    <definedName name="AppVII" localSheetId="16">#REF!</definedName>
    <definedName name="AppVII" localSheetId="17">#REF!</definedName>
    <definedName name="AppVII" localSheetId="18">#REF!</definedName>
    <definedName name="AppVII" localSheetId="19">#REF!</definedName>
    <definedName name="AppVII">#REF!</definedName>
    <definedName name="AppVIII" localSheetId="0">#REF!</definedName>
    <definedName name="AppVIII" localSheetId="10">#REF!</definedName>
    <definedName name="AppVIII" localSheetId="11">#REF!</definedName>
    <definedName name="AppVIII" localSheetId="14">#REF!</definedName>
    <definedName name="AppVIII" localSheetId="16">#REF!</definedName>
    <definedName name="AppVIII" localSheetId="17">#REF!</definedName>
    <definedName name="AppVIII" localSheetId="18">#REF!</definedName>
    <definedName name="AppVIII" localSheetId="19">#REF!</definedName>
    <definedName name="AppVIII">#REF!</definedName>
    <definedName name="AppX" localSheetId="0">#REF!</definedName>
    <definedName name="AppX" localSheetId="10">#REF!</definedName>
    <definedName name="AppX" localSheetId="11">#REF!</definedName>
    <definedName name="AppX" localSheetId="14">#REF!</definedName>
    <definedName name="AppX" localSheetId="16">#REF!</definedName>
    <definedName name="AppX" localSheetId="17">#REF!</definedName>
    <definedName name="AppX" localSheetId="18">#REF!</definedName>
    <definedName name="AppX" localSheetId="19">#REF!</definedName>
    <definedName name="AppX">#REF!</definedName>
    <definedName name="AppXI" localSheetId="0">#REF!</definedName>
    <definedName name="AppXI" localSheetId="10">#REF!</definedName>
    <definedName name="AppXI" localSheetId="11">#REF!</definedName>
    <definedName name="AppXI" localSheetId="14">#REF!</definedName>
    <definedName name="AppXI" localSheetId="16">#REF!</definedName>
    <definedName name="AppXI" localSheetId="17">#REF!</definedName>
    <definedName name="AppXI" localSheetId="18">#REF!</definedName>
    <definedName name="AppXI" localSheetId="19">#REF!</definedName>
    <definedName name="AppXI">#REF!</definedName>
    <definedName name="APROV" localSheetId="0">#REF!</definedName>
    <definedName name="APROV" localSheetId="10">#REF!</definedName>
    <definedName name="APROV" localSheetId="11">#REF!</definedName>
    <definedName name="APROV" localSheetId="14">#REF!</definedName>
    <definedName name="APROV" localSheetId="16">#REF!</definedName>
    <definedName name="APROV" localSheetId="17">#REF!</definedName>
    <definedName name="APROV" localSheetId="18">#REF!</definedName>
    <definedName name="APROV" localSheetId="19">#REF!</definedName>
    <definedName name="APROV">#REF!</definedName>
    <definedName name="arrears1" localSheetId="0">#REF!</definedName>
    <definedName name="arrears1" localSheetId="10">#REF!</definedName>
    <definedName name="arrears1" localSheetId="11">#REF!</definedName>
    <definedName name="arrears1" localSheetId="14">#REF!</definedName>
    <definedName name="arrears1" localSheetId="16">#REF!</definedName>
    <definedName name="arrears1" localSheetId="17">#REF!</definedName>
    <definedName name="arrears1" localSheetId="18">#REF!</definedName>
    <definedName name="arrears1" localSheetId="19">#REF!</definedName>
    <definedName name="arrears1">#REF!</definedName>
    <definedName name="arrears2" localSheetId="0">#REF!</definedName>
    <definedName name="arrears2" localSheetId="10">#REF!</definedName>
    <definedName name="arrears2" localSheetId="11">#REF!</definedName>
    <definedName name="arrears2" localSheetId="14">#REF!</definedName>
    <definedName name="arrears2" localSheetId="16">#REF!</definedName>
    <definedName name="arrears2" localSheetId="17">#REF!</definedName>
    <definedName name="arrears2" localSheetId="18">#REF!</definedName>
    <definedName name="arrears2" localSheetId="19">#REF!</definedName>
    <definedName name="arrears2">#REF!</definedName>
    <definedName name="arrears3" localSheetId="0">#REF!</definedName>
    <definedName name="arrears3" localSheetId="10">#REF!</definedName>
    <definedName name="arrears3" localSheetId="11">#REF!</definedName>
    <definedName name="arrears3" localSheetId="14">#REF!</definedName>
    <definedName name="arrears3" localSheetId="16">#REF!</definedName>
    <definedName name="arrears3" localSheetId="17">#REF!</definedName>
    <definedName name="arrears3" localSheetId="18">#REF!</definedName>
    <definedName name="arrears3" localSheetId="19">#REF!</definedName>
    <definedName name="arrears3">#REF!</definedName>
    <definedName name="arrears4" localSheetId="0">#REF!</definedName>
    <definedName name="arrears4" localSheetId="10">#REF!</definedName>
    <definedName name="arrears4" localSheetId="11">#REF!</definedName>
    <definedName name="arrears4" localSheetId="14">#REF!</definedName>
    <definedName name="arrears4" localSheetId="16">#REF!</definedName>
    <definedName name="arrears4" localSheetId="17">#REF!</definedName>
    <definedName name="arrears4" localSheetId="18">#REF!</definedName>
    <definedName name="arrears4" localSheetId="19">#REF!</definedName>
    <definedName name="arrears4">#REF!</definedName>
    <definedName name="arrears5" localSheetId="0">#REF!</definedName>
    <definedName name="arrears5" localSheetId="10">#REF!</definedName>
    <definedName name="arrears5" localSheetId="11">#REF!</definedName>
    <definedName name="arrears5" localSheetId="14">#REF!</definedName>
    <definedName name="arrears5" localSheetId="16">#REF!</definedName>
    <definedName name="arrears5" localSheetId="17">#REF!</definedName>
    <definedName name="arrears5" localSheetId="18">#REF!</definedName>
    <definedName name="arrears5" localSheetId="19">#REF!</definedName>
    <definedName name="arrears5">#REF!</definedName>
    <definedName name="AWCONTS" localSheetId="0">#REF!</definedName>
    <definedName name="AWCONTS" localSheetId="10">#REF!</definedName>
    <definedName name="AWCONTS" localSheetId="11">#REF!</definedName>
    <definedName name="AWCONTS" localSheetId="14">#REF!</definedName>
    <definedName name="AWCONTS" localSheetId="16">#REF!</definedName>
    <definedName name="AWCONTS" localSheetId="17">#REF!</definedName>
    <definedName name="AWCONTS" localSheetId="18">#REF!</definedName>
    <definedName name="AWCONTS" localSheetId="19">#REF!</definedName>
    <definedName name="AWCONTS">#REF!</definedName>
    <definedName name="BAL03955555" localSheetId="0">#REF!</definedName>
    <definedName name="BAL03955555" localSheetId="10">#REF!</definedName>
    <definedName name="BAL03955555" localSheetId="11">#REF!</definedName>
    <definedName name="BAL03955555" localSheetId="14">#REF!</definedName>
    <definedName name="BAL03955555" localSheetId="16">#REF!</definedName>
    <definedName name="BAL03955555" localSheetId="17">#REF!</definedName>
    <definedName name="BAL03955555" localSheetId="18">#REF!</definedName>
    <definedName name="BAL03955555" localSheetId="19">#REF!</definedName>
    <definedName name="BAL03955555">#REF!</definedName>
    <definedName name="BPROV" localSheetId="0">#REF!</definedName>
    <definedName name="BPROV" localSheetId="10">#REF!</definedName>
    <definedName name="BPROV" localSheetId="11">#REF!</definedName>
    <definedName name="BPROV" localSheetId="14">#REF!</definedName>
    <definedName name="BPROV" localSheetId="16">#REF!</definedName>
    <definedName name="BPROV" localSheetId="17">#REF!</definedName>
    <definedName name="BPROV" localSheetId="18">#REF!</definedName>
    <definedName name="BPROV" localSheetId="19">#REF!</definedName>
    <definedName name="BPROV">#REF!</definedName>
    <definedName name="BSCAT2" localSheetId="0">[3]POV!#REF!</definedName>
    <definedName name="BSCAT2" localSheetId="10">[3]POV!#REF!</definedName>
    <definedName name="BSCAT2" localSheetId="11">[3]POV!#REF!</definedName>
    <definedName name="BSCAT2" localSheetId="14">[3]POV!#REF!</definedName>
    <definedName name="BSCAT2" localSheetId="16">[3]POV!#REF!</definedName>
    <definedName name="BSCAT2" localSheetId="17">[3]POV!#REF!</definedName>
    <definedName name="BSCAT2" localSheetId="18">[3]POV!#REF!</definedName>
    <definedName name="BSCAT2" localSheetId="19">[3]POV!#REF!</definedName>
    <definedName name="BSCAT2">[3]POV!#REF!</definedName>
    <definedName name="BSCOM" localSheetId="0">#REF!</definedName>
    <definedName name="BSCOM" localSheetId="10">#REF!</definedName>
    <definedName name="BSCOM" localSheetId="11">#REF!</definedName>
    <definedName name="BSCOM" localSheetId="14">#REF!</definedName>
    <definedName name="BSCOM" localSheetId="16">#REF!</definedName>
    <definedName name="BSCOM" localSheetId="17">#REF!</definedName>
    <definedName name="BSCOM" localSheetId="18">#REF!</definedName>
    <definedName name="BSCOM" localSheetId="19">#REF!</definedName>
    <definedName name="BSCOM">#REF!</definedName>
    <definedName name="BSPER2" localSheetId="0">[3]POV!#REF!</definedName>
    <definedName name="BSPER2" localSheetId="10">[3]POV!#REF!</definedName>
    <definedName name="BSPER2" localSheetId="11">[3]POV!#REF!</definedName>
    <definedName name="BSPER2" localSheetId="14">[3]POV!#REF!</definedName>
    <definedName name="BSPER2" localSheetId="16">[3]POV!#REF!</definedName>
    <definedName name="BSPER2" localSheetId="17">[3]POV!#REF!</definedName>
    <definedName name="BSPER2" localSheetId="18">[3]POV!#REF!</definedName>
    <definedName name="BSPER2" localSheetId="19">[3]POV!#REF!</definedName>
    <definedName name="BSPER2">[3]POV!#REF!</definedName>
    <definedName name="BSSUM" localSheetId="0">#REF!</definedName>
    <definedName name="BSSUM" localSheetId="10">#REF!</definedName>
    <definedName name="BSSUM" localSheetId="11">#REF!</definedName>
    <definedName name="BSSUM" localSheetId="14">#REF!</definedName>
    <definedName name="BSSUM" localSheetId="16">#REF!</definedName>
    <definedName name="BSSUM" localSheetId="17">#REF!</definedName>
    <definedName name="BSSUM" localSheetId="18">#REF!</definedName>
    <definedName name="BSSUM" localSheetId="19">#REF!</definedName>
    <definedName name="BSSUM">#REF!</definedName>
    <definedName name="BU">[4]BUInfo!$A$2:$C$10</definedName>
    <definedName name="budmain" localSheetId="0">#REF!</definedName>
    <definedName name="budmain" localSheetId="10">#REF!</definedName>
    <definedName name="budmain" localSheetId="11">#REF!</definedName>
    <definedName name="budmain" localSheetId="14">#REF!</definedName>
    <definedName name="budmain" localSheetId="16">#REF!</definedName>
    <definedName name="budmain" localSheetId="17">#REF!</definedName>
    <definedName name="budmain" localSheetId="18">#REF!</definedName>
    <definedName name="budmain" localSheetId="19">#REF!</definedName>
    <definedName name="budmain">#REF!</definedName>
    <definedName name="BUDSALES" localSheetId="0">#REF!</definedName>
    <definedName name="BUDSALES" localSheetId="10">#REF!</definedName>
    <definedName name="BUDSALES" localSheetId="11">#REF!</definedName>
    <definedName name="BUDSALES" localSheetId="14">#REF!</definedName>
    <definedName name="BUDSALES" localSheetId="16">#REF!</definedName>
    <definedName name="BUDSALES" localSheetId="17">#REF!</definedName>
    <definedName name="BUDSALES" localSheetId="18">#REF!</definedName>
    <definedName name="BUDSALES" localSheetId="19">#REF!</definedName>
    <definedName name="BUDSALES">#REF!</definedName>
    <definedName name="buyothacc" localSheetId="0">#REF!</definedName>
    <definedName name="buyothacc" localSheetId="10">#REF!</definedName>
    <definedName name="buyothacc" localSheetId="11">#REF!</definedName>
    <definedName name="buyothacc" localSheetId="14">#REF!</definedName>
    <definedName name="buyothacc" localSheetId="16">#REF!</definedName>
    <definedName name="buyothacc" localSheetId="17">#REF!</definedName>
    <definedName name="buyothacc" localSheetId="18">#REF!</definedName>
    <definedName name="buyothacc" localSheetId="19">#REF!</definedName>
    <definedName name="buyothacc">#REF!</definedName>
    <definedName name="BY_ACCOUNT" localSheetId="0">#REF!</definedName>
    <definedName name="BY_ACCOUNT" localSheetId="10">#REF!</definedName>
    <definedName name="BY_ACCOUNT" localSheetId="11">#REF!</definedName>
    <definedName name="BY_ACCOUNT" localSheetId="14">#REF!</definedName>
    <definedName name="BY_ACCOUNT" localSheetId="16">#REF!</definedName>
    <definedName name="BY_ACCOUNT" localSheetId="17">#REF!</definedName>
    <definedName name="BY_ACCOUNT" localSheetId="18">#REF!</definedName>
    <definedName name="BY_ACCOUNT" localSheetId="19">#REF!</definedName>
    <definedName name="BY_ACCOUNT">#REF!</definedName>
    <definedName name="CalcAgencyPrice" localSheetId="0">#REF!</definedName>
    <definedName name="CalcAgencyPrice" localSheetId="10">#REF!</definedName>
    <definedName name="CalcAgencyPrice" localSheetId="11">#REF!</definedName>
    <definedName name="CalcAgencyPrice" localSheetId="14">#REF!</definedName>
    <definedName name="CalcAgencyPrice" localSheetId="16">#REF!</definedName>
    <definedName name="CalcAgencyPrice" localSheetId="17">#REF!</definedName>
    <definedName name="CalcAgencyPrice" localSheetId="18">#REF!</definedName>
    <definedName name="CalcAgencyPrice" localSheetId="19">#REF!</definedName>
    <definedName name="CalcAgencyPrice">#REF!</definedName>
    <definedName name="Camitel" localSheetId="0">#REF!</definedName>
    <definedName name="Camitel" localSheetId="10">#REF!</definedName>
    <definedName name="Camitel" localSheetId="11">#REF!</definedName>
    <definedName name="Camitel" localSheetId="14">#REF!</definedName>
    <definedName name="Camitel" localSheetId="16">#REF!</definedName>
    <definedName name="Camitel" localSheetId="17">#REF!</definedName>
    <definedName name="Camitel" localSheetId="18">#REF!</definedName>
    <definedName name="Camitel" localSheetId="19">#REF!</definedName>
    <definedName name="Camitel">#REF!</definedName>
    <definedName name="Capex_Contingency" localSheetId="0">[1]Inputs!#REF!</definedName>
    <definedName name="Capex_Contingency" localSheetId="10">[1]Inputs!#REF!</definedName>
    <definedName name="Capex_Contingency" localSheetId="11">[1]Inputs!#REF!</definedName>
    <definedName name="Capex_Contingency" localSheetId="14">[1]Inputs!#REF!</definedName>
    <definedName name="Capex_Contingency" localSheetId="16">[1]Inputs!#REF!</definedName>
    <definedName name="Capex_Contingency" localSheetId="17">[1]Inputs!#REF!</definedName>
    <definedName name="Capex_Contingency" localSheetId="18">[1]Inputs!#REF!</definedName>
    <definedName name="Capex_Contingency" localSheetId="19">[1]Inputs!#REF!</definedName>
    <definedName name="Capex_Contingency">[1]Inputs!#REF!</definedName>
    <definedName name="capexfactor" localSheetId="0">#REF!</definedName>
    <definedName name="capexfactor" localSheetId="10">#REF!</definedName>
    <definedName name="capexfactor" localSheetId="11">#REF!</definedName>
    <definedName name="capexfactor" localSheetId="14">#REF!</definedName>
    <definedName name="capexfactor" localSheetId="16">#REF!</definedName>
    <definedName name="capexfactor" localSheetId="17">#REF!</definedName>
    <definedName name="capexfactor" localSheetId="18">#REF!</definedName>
    <definedName name="capexfactor" localSheetId="19">#REF!</definedName>
    <definedName name="capexfactor">#REF!</definedName>
    <definedName name="CapPeriod1" localSheetId="0">#REF!</definedName>
    <definedName name="CapPeriod1" localSheetId="10">#REF!</definedName>
    <definedName name="CapPeriod1" localSheetId="11">#REF!</definedName>
    <definedName name="CapPeriod1" localSheetId="14">#REF!</definedName>
    <definedName name="CapPeriod1" localSheetId="16">#REF!</definedName>
    <definedName name="CapPeriod1" localSheetId="17">#REF!</definedName>
    <definedName name="CapPeriod1" localSheetId="18">#REF!</definedName>
    <definedName name="CapPeriod1" localSheetId="19">#REF!</definedName>
    <definedName name="CapPeriod1">#REF!</definedName>
    <definedName name="CapPeriod2" localSheetId="0">#REF!</definedName>
    <definedName name="CapPeriod2" localSheetId="10">#REF!</definedName>
    <definedName name="CapPeriod2" localSheetId="11">#REF!</definedName>
    <definedName name="CapPeriod2" localSheetId="14">#REF!</definedName>
    <definedName name="CapPeriod2" localSheetId="16">#REF!</definedName>
    <definedName name="CapPeriod2" localSheetId="17">#REF!</definedName>
    <definedName name="CapPeriod2" localSheetId="18">#REF!</definedName>
    <definedName name="CapPeriod2" localSheetId="19">#REF!</definedName>
    <definedName name="CapPeriod2">#REF!</definedName>
    <definedName name="CapPeriod3" localSheetId="0">#REF!</definedName>
    <definedName name="CapPeriod3" localSheetId="10">#REF!</definedName>
    <definedName name="CapPeriod3" localSheetId="11">#REF!</definedName>
    <definedName name="CapPeriod3" localSheetId="14">#REF!</definedName>
    <definedName name="CapPeriod3" localSheetId="16">#REF!</definedName>
    <definedName name="CapPeriod3" localSheetId="17">#REF!</definedName>
    <definedName name="CapPeriod3" localSheetId="18">#REF!</definedName>
    <definedName name="CapPeriod3" localSheetId="19">#REF!</definedName>
    <definedName name="CapPeriod3">#REF!</definedName>
    <definedName name="CapPeriod4" localSheetId="0">#REF!</definedName>
    <definedName name="CapPeriod4" localSheetId="10">#REF!</definedName>
    <definedName name="CapPeriod4" localSheetId="11">#REF!</definedName>
    <definedName name="CapPeriod4" localSheetId="14">#REF!</definedName>
    <definedName name="CapPeriod4" localSheetId="16">#REF!</definedName>
    <definedName name="CapPeriod4" localSheetId="17">#REF!</definedName>
    <definedName name="CapPeriod4" localSheetId="18">#REF!</definedName>
    <definedName name="CapPeriod4" localSheetId="19">#REF!</definedName>
    <definedName name="CapPeriod4">#REF!</definedName>
    <definedName name="CapPeriod5" localSheetId="0">#REF!</definedName>
    <definedName name="CapPeriod5" localSheetId="10">#REF!</definedName>
    <definedName name="CapPeriod5" localSheetId="11">#REF!</definedName>
    <definedName name="CapPeriod5" localSheetId="14">#REF!</definedName>
    <definedName name="CapPeriod5" localSheetId="16">#REF!</definedName>
    <definedName name="CapPeriod5" localSheetId="17">#REF!</definedName>
    <definedName name="CapPeriod5" localSheetId="18">#REF!</definedName>
    <definedName name="CapPeriod5" localSheetId="19">#REF!</definedName>
    <definedName name="CapPeriod5">#REF!</definedName>
    <definedName name="catacc" localSheetId="0">#REF!</definedName>
    <definedName name="catacc" localSheetId="10">#REF!</definedName>
    <definedName name="catacc" localSheetId="11">#REF!</definedName>
    <definedName name="catacc" localSheetId="14">#REF!</definedName>
    <definedName name="catacc" localSheetId="16">#REF!</definedName>
    <definedName name="catacc" localSheetId="17">#REF!</definedName>
    <definedName name="catacc" localSheetId="18">#REF!</definedName>
    <definedName name="catacc" localSheetId="19">#REF!</definedName>
    <definedName name="catacc">#REF!</definedName>
    <definedName name="Categories">[5]postes!$A$1:$A$29</definedName>
    <definedName name="class">[6]postes!$A$3:$A$43</definedName>
    <definedName name="cofother" localSheetId="0">#REF!,#REF!,#REF!,#REF!,#REF!,#REF!,#REF!,#REF!</definedName>
    <definedName name="cofother" localSheetId="10">#REF!,#REF!,#REF!,#REF!,#REF!,#REF!,#REF!,#REF!</definedName>
    <definedName name="cofother" localSheetId="11">#REF!,#REF!,#REF!,#REF!,#REF!,#REF!,#REF!,#REF!</definedName>
    <definedName name="cofother" localSheetId="14">#REF!,#REF!,#REF!,#REF!,#REF!,#REF!,#REF!,#REF!</definedName>
    <definedName name="cofother" localSheetId="16">#REF!,#REF!,#REF!,#REF!,#REF!,#REF!,#REF!,#REF!</definedName>
    <definedName name="cofother" localSheetId="17">#REF!,#REF!,#REF!,#REF!,#REF!,#REF!,#REF!,#REF!</definedName>
    <definedName name="cofother" localSheetId="18">#REF!,#REF!,#REF!,#REF!,#REF!,#REF!,#REF!,#REF!</definedName>
    <definedName name="cofother" localSheetId="19">#REF!,#REF!,#REF!,#REF!,#REF!,#REF!,#REF!,#REF!</definedName>
    <definedName name="cofother">#REF!,#REF!,#REF!,#REF!,#REF!,#REF!,#REF!,#REF!</definedName>
    <definedName name="Commission" localSheetId="0">#REF!</definedName>
    <definedName name="Commission" localSheetId="10">#REF!</definedName>
    <definedName name="Commission" localSheetId="11">#REF!</definedName>
    <definedName name="Commission" localSheetId="14">#REF!</definedName>
    <definedName name="Commission" localSheetId="16">#REF!</definedName>
    <definedName name="Commission" localSheetId="17">#REF!</definedName>
    <definedName name="Commission" localSheetId="18">#REF!</definedName>
    <definedName name="Commission" localSheetId="19">#REF!</definedName>
    <definedName name="Commission">#REF!</definedName>
    <definedName name="cop" localSheetId="0" hidden="1">{#N/A,#N/A,FALSE,"P&amp;LVIETNAM";#N/A,#N/A,FALSE,"P&amp;L summary";#N/A,#N/A,FALSE,"Treasury";#N/A,#N/A,FALSE,"CB";#N/A,#N/A,FALSE,"CEO ";#N/A,#N/A,FALSE,"IBG";#N/A,#N/A,FALSE,"FIN";#N/A,#N/A,FALSE,"BS97"}</definedName>
    <definedName name="cop" localSheetId="10" hidden="1">{#N/A,#N/A,FALSE,"P&amp;LVIETNAM";#N/A,#N/A,FALSE,"P&amp;L summary";#N/A,#N/A,FALSE,"Treasury";#N/A,#N/A,FALSE,"CB";#N/A,#N/A,FALSE,"CEO ";#N/A,#N/A,FALSE,"IBG";#N/A,#N/A,FALSE,"FIN";#N/A,#N/A,FALSE,"BS97"}</definedName>
    <definedName name="cop" localSheetId="11" hidden="1">{#N/A,#N/A,FALSE,"P&amp;LVIETNAM";#N/A,#N/A,FALSE,"P&amp;L summary";#N/A,#N/A,FALSE,"Treasury";#N/A,#N/A,FALSE,"CB";#N/A,#N/A,FALSE,"CEO ";#N/A,#N/A,FALSE,"IBG";#N/A,#N/A,FALSE,"FIN";#N/A,#N/A,FALSE,"BS97"}</definedName>
    <definedName name="cop" localSheetId="14" hidden="1">{#N/A,#N/A,FALSE,"P&amp;LVIETNAM";#N/A,#N/A,FALSE,"P&amp;L summary";#N/A,#N/A,FALSE,"Treasury";#N/A,#N/A,FALSE,"CB";#N/A,#N/A,FALSE,"CEO ";#N/A,#N/A,FALSE,"IBG";#N/A,#N/A,FALSE,"FIN";#N/A,#N/A,FALSE,"BS97"}</definedName>
    <definedName name="cop" localSheetId="16" hidden="1">{#N/A,#N/A,FALSE,"P&amp;LVIETNAM";#N/A,#N/A,FALSE,"P&amp;L summary";#N/A,#N/A,FALSE,"Treasury";#N/A,#N/A,FALSE,"CB";#N/A,#N/A,FALSE,"CEO ";#N/A,#N/A,FALSE,"IBG";#N/A,#N/A,FALSE,"FIN";#N/A,#N/A,FALSE,"BS97"}</definedName>
    <definedName name="cop" localSheetId="17" hidden="1">{#N/A,#N/A,FALSE,"P&amp;LVIETNAM";#N/A,#N/A,FALSE,"P&amp;L summary";#N/A,#N/A,FALSE,"Treasury";#N/A,#N/A,FALSE,"CB";#N/A,#N/A,FALSE,"CEO ";#N/A,#N/A,FALSE,"IBG";#N/A,#N/A,FALSE,"FIN";#N/A,#N/A,FALSE,"BS97"}</definedName>
    <definedName name="cop" localSheetId="18" hidden="1">{#N/A,#N/A,FALSE,"P&amp;LVIETNAM";#N/A,#N/A,FALSE,"P&amp;L summary";#N/A,#N/A,FALSE,"Treasury";#N/A,#N/A,FALSE,"CB";#N/A,#N/A,FALSE,"CEO ";#N/A,#N/A,FALSE,"IBG";#N/A,#N/A,FALSE,"FIN";#N/A,#N/A,FALSE,"BS97"}</definedName>
    <definedName name="cop" localSheetId="19" hidden="1">{#N/A,#N/A,FALSE,"P&amp;LVIETNAM";#N/A,#N/A,FALSE,"P&amp;L summary";#N/A,#N/A,FALSE,"Treasury";#N/A,#N/A,FALSE,"CB";#N/A,#N/A,FALSE,"CEO ";#N/A,#N/A,FALSE,"IBG";#N/A,#N/A,FALSE,"FIN";#N/A,#N/A,FALSE,"BS97"}</definedName>
    <definedName name="cop" localSheetId="20" hidden="1">{#N/A,#N/A,FALSE,"P&amp;LVIETNAM";#N/A,#N/A,FALSE,"P&amp;L summary";#N/A,#N/A,FALSE,"Treasury";#N/A,#N/A,FALSE,"CB";#N/A,#N/A,FALSE,"CEO ";#N/A,#N/A,FALSE,"IBG";#N/A,#N/A,FALSE,"FIN";#N/A,#N/A,FALSE,"BS97"}</definedName>
    <definedName name="cop" hidden="1">{#N/A,#N/A,FALSE,"P&amp;LVIETNAM";#N/A,#N/A,FALSE,"P&amp;L summary";#N/A,#N/A,FALSE,"Treasury";#N/A,#N/A,FALSE,"CB";#N/A,#N/A,FALSE,"CEO ";#N/A,#N/A,FALSE,"IBG";#N/A,#N/A,FALSE,"FIN";#N/A,#N/A,FALSE,"BS97"}</definedName>
    <definedName name="copy" localSheetId="0" hidden="1">{#N/A,#N/A,FALSE,"Sub-Mekong";#N/A,#N/A,FALSE,"IB";#N/A,#N/A,FALSE,"CB";#N/A,#N/A,FALSE,"CIB";#N/A,#N/A,FALSE,"Tsy - seg";#N/A,#N/A,FALSE,"Fin";#N/A,#N/A,FALSE,"CEO";#N/A,#N/A,FALSE,"VN"}</definedName>
    <definedName name="copy" localSheetId="10" hidden="1">{#N/A,#N/A,FALSE,"Sub-Mekong";#N/A,#N/A,FALSE,"IB";#N/A,#N/A,FALSE,"CB";#N/A,#N/A,FALSE,"CIB";#N/A,#N/A,FALSE,"Tsy - seg";#N/A,#N/A,FALSE,"Fin";#N/A,#N/A,FALSE,"CEO";#N/A,#N/A,FALSE,"VN"}</definedName>
    <definedName name="copy" localSheetId="11" hidden="1">{#N/A,#N/A,FALSE,"Sub-Mekong";#N/A,#N/A,FALSE,"IB";#N/A,#N/A,FALSE,"CB";#N/A,#N/A,FALSE,"CIB";#N/A,#N/A,FALSE,"Tsy - seg";#N/A,#N/A,FALSE,"Fin";#N/A,#N/A,FALSE,"CEO";#N/A,#N/A,FALSE,"VN"}</definedName>
    <definedName name="copy" localSheetId="14" hidden="1">{#N/A,#N/A,FALSE,"Sub-Mekong";#N/A,#N/A,FALSE,"IB";#N/A,#N/A,FALSE,"CB";#N/A,#N/A,FALSE,"CIB";#N/A,#N/A,FALSE,"Tsy - seg";#N/A,#N/A,FALSE,"Fin";#N/A,#N/A,FALSE,"CEO";#N/A,#N/A,FALSE,"VN"}</definedName>
    <definedName name="copy" localSheetId="16" hidden="1">{#N/A,#N/A,FALSE,"Sub-Mekong";#N/A,#N/A,FALSE,"IB";#N/A,#N/A,FALSE,"CB";#N/A,#N/A,FALSE,"CIB";#N/A,#N/A,FALSE,"Tsy - seg";#N/A,#N/A,FALSE,"Fin";#N/A,#N/A,FALSE,"CEO";#N/A,#N/A,FALSE,"VN"}</definedName>
    <definedName name="copy" localSheetId="17" hidden="1">{#N/A,#N/A,FALSE,"Sub-Mekong";#N/A,#N/A,FALSE,"IB";#N/A,#N/A,FALSE,"CB";#N/A,#N/A,FALSE,"CIB";#N/A,#N/A,FALSE,"Tsy - seg";#N/A,#N/A,FALSE,"Fin";#N/A,#N/A,FALSE,"CEO";#N/A,#N/A,FALSE,"VN"}</definedName>
    <definedName name="copy" localSheetId="18" hidden="1">{#N/A,#N/A,FALSE,"Sub-Mekong";#N/A,#N/A,FALSE,"IB";#N/A,#N/A,FALSE,"CB";#N/A,#N/A,FALSE,"CIB";#N/A,#N/A,FALSE,"Tsy - seg";#N/A,#N/A,FALSE,"Fin";#N/A,#N/A,FALSE,"CEO";#N/A,#N/A,FALSE,"VN"}</definedName>
    <definedName name="copy" localSheetId="19" hidden="1">{#N/A,#N/A,FALSE,"Sub-Mekong";#N/A,#N/A,FALSE,"IB";#N/A,#N/A,FALSE,"CB";#N/A,#N/A,FALSE,"CIB";#N/A,#N/A,FALSE,"Tsy - seg";#N/A,#N/A,FALSE,"Fin";#N/A,#N/A,FALSE,"CEO";#N/A,#N/A,FALSE,"VN"}</definedName>
    <definedName name="copy" localSheetId="20" hidden="1">{#N/A,#N/A,FALSE,"Sub-Mekong";#N/A,#N/A,FALSE,"IB";#N/A,#N/A,FALSE,"CB";#N/A,#N/A,FALSE,"CIB";#N/A,#N/A,FALSE,"Tsy - seg";#N/A,#N/A,FALSE,"Fin";#N/A,#N/A,FALSE,"CEO";#N/A,#N/A,FALSE,"VN"}</definedName>
    <definedName name="copy" hidden="1">{#N/A,#N/A,FALSE,"Sub-Mekong";#N/A,#N/A,FALSE,"IB";#N/A,#N/A,FALSE,"CB";#N/A,#N/A,FALSE,"CIB";#N/A,#N/A,FALSE,"Tsy - seg";#N/A,#N/A,FALSE,"Fin";#N/A,#N/A,FALSE,"CEO";#N/A,#N/A,FALSE,"VN"}</definedName>
    <definedName name="CouponDates" localSheetId="0">#REF!</definedName>
    <definedName name="CouponDates" localSheetId="10">#REF!</definedName>
    <definedName name="CouponDates" localSheetId="11">#REF!</definedName>
    <definedName name="CouponDates" localSheetId="14">#REF!</definedName>
    <definedName name="CouponDates" localSheetId="16">#REF!</definedName>
    <definedName name="CouponDates" localSheetId="17">#REF!</definedName>
    <definedName name="CouponDates" localSheetId="18">#REF!</definedName>
    <definedName name="CouponDates" localSheetId="19">#REF!</definedName>
    <definedName name="CouponDates">#REF!</definedName>
    <definedName name="csDesignMode">1</definedName>
    <definedName name="DaRWk1" localSheetId="0">#REF!</definedName>
    <definedName name="DaRWk1" localSheetId="10">#REF!</definedName>
    <definedName name="DaRWk1" localSheetId="11">#REF!</definedName>
    <definedName name="DaRWk1" localSheetId="14">#REF!</definedName>
    <definedName name="DaRWk1" localSheetId="16">#REF!</definedName>
    <definedName name="DaRWk1" localSheetId="17">#REF!</definedName>
    <definedName name="DaRWk1" localSheetId="18">#REF!</definedName>
    <definedName name="DaRWk1" localSheetId="19">#REF!</definedName>
    <definedName name="DaRWk1">#REF!</definedName>
    <definedName name="DaRWk10" localSheetId="0">#REF!</definedName>
    <definedName name="DaRWk10" localSheetId="10">#REF!</definedName>
    <definedName name="DaRWk10" localSheetId="11">#REF!</definedName>
    <definedName name="DaRWk10" localSheetId="14">#REF!</definedName>
    <definedName name="DaRWk10" localSheetId="16">#REF!</definedName>
    <definedName name="DaRWk10" localSheetId="17">#REF!</definedName>
    <definedName name="DaRWk10" localSheetId="18">#REF!</definedName>
    <definedName name="DaRWk10" localSheetId="19">#REF!</definedName>
    <definedName name="DaRWk10">#REF!</definedName>
    <definedName name="DaRWk11" localSheetId="0">#REF!</definedName>
    <definedName name="DaRWk11" localSheetId="10">#REF!</definedName>
    <definedName name="DaRWk11" localSheetId="11">#REF!</definedName>
    <definedName name="DaRWk11" localSheetId="14">#REF!</definedName>
    <definedName name="DaRWk11" localSheetId="16">#REF!</definedName>
    <definedName name="DaRWk11" localSheetId="17">#REF!</definedName>
    <definedName name="DaRWk11" localSheetId="18">#REF!</definedName>
    <definedName name="DaRWk11" localSheetId="19">#REF!</definedName>
    <definedName name="DaRWk11">#REF!</definedName>
    <definedName name="DaRWk12" localSheetId="0">#REF!</definedName>
    <definedName name="DaRWk12" localSheetId="10">#REF!</definedName>
    <definedName name="DaRWk12" localSheetId="11">#REF!</definedName>
    <definedName name="DaRWk12" localSheetId="14">#REF!</definedName>
    <definedName name="DaRWk12" localSheetId="16">#REF!</definedName>
    <definedName name="DaRWk12" localSheetId="17">#REF!</definedName>
    <definedName name="DaRWk12" localSheetId="18">#REF!</definedName>
    <definedName name="DaRWk12" localSheetId="19">#REF!</definedName>
    <definedName name="DaRWk12">#REF!</definedName>
    <definedName name="DaRWk2" localSheetId="0">#REF!</definedName>
    <definedName name="DaRWk2" localSheetId="10">#REF!</definedName>
    <definedName name="DaRWk2" localSheetId="11">#REF!</definedName>
    <definedName name="DaRWk2" localSheetId="14">#REF!</definedName>
    <definedName name="DaRWk2" localSheetId="16">#REF!</definedName>
    <definedName name="DaRWk2" localSheetId="17">#REF!</definedName>
    <definedName name="DaRWk2" localSheetId="18">#REF!</definedName>
    <definedName name="DaRWk2" localSheetId="19">#REF!</definedName>
    <definedName name="DaRWk2">#REF!</definedName>
    <definedName name="DaRWk3" localSheetId="0">#REF!</definedName>
    <definedName name="DaRWk3" localSheetId="10">#REF!</definedName>
    <definedName name="DaRWk3" localSheetId="11">#REF!</definedName>
    <definedName name="DaRWk3" localSheetId="14">#REF!</definedName>
    <definedName name="DaRWk3" localSheetId="16">#REF!</definedName>
    <definedName name="DaRWk3" localSheetId="17">#REF!</definedName>
    <definedName name="DaRWk3" localSheetId="18">#REF!</definedName>
    <definedName name="DaRWk3" localSheetId="19">#REF!</definedName>
    <definedName name="DaRWk3">#REF!</definedName>
    <definedName name="DaRWk4" localSheetId="0">#REF!</definedName>
    <definedName name="DaRWk4" localSheetId="10">#REF!</definedName>
    <definedName name="DaRWk4" localSheetId="11">#REF!</definedName>
    <definedName name="DaRWk4" localSheetId="14">#REF!</definedName>
    <definedName name="DaRWk4" localSheetId="16">#REF!</definedName>
    <definedName name="DaRWk4" localSheetId="17">#REF!</definedName>
    <definedName name="DaRWk4" localSheetId="18">#REF!</definedName>
    <definedName name="DaRWk4" localSheetId="19">#REF!</definedName>
    <definedName name="DaRWk4">#REF!</definedName>
    <definedName name="DaRWk5" localSheetId="0">#REF!</definedName>
    <definedName name="DaRWk5" localSheetId="10">#REF!</definedName>
    <definedName name="DaRWk5" localSheetId="11">#REF!</definedName>
    <definedName name="DaRWk5" localSheetId="14">#REF!</definedName>
    <definedName name="DaRWk5" localSheetId="16">#REF!</definedName>
    <definedName name="DaRWk5" localSheetId="17">#REF!</definedName>
    <definedName name="DaRWk5" localSheetId="18">#REF!</definedName>
    <definedName name="DaRWk5" localSheetId="19">#REF!</definedName>
    <definedName name="DaRWk5">#REF!</definedName>
    <definedName name="DaRWk6" localSheetId="0">#REF!</definedName>
    <definedName name="DaRWk6" localSheetId="10">#REF!</definedName>
    <definedName name="DaRWk6" localSheetId="11">#REF!</definedName>
    <definedName name="DaRWk6" localSheetId="14">#REF!</definedName>
    <definedName name="DaRWk6" localSheetId="16">#REF!</definedName>
    <definedName name="DaRWk6" localSheetId="17">#REF!</definedName>
    <definedName name="DaRWk6" localSheetId="18">#REF!</definedName>
    <definedName name="DaRWk6" localSheetId="19">#REF!</definedName>
    <definedName name="DaRWk6">#REF!</definedName>
    <definedName name="DaRWk8" localSheetId="0">#REF!</definedName>
    <definedName name="DaRWk8" localSheetId="10">#REF!</definedName>
    <definedName name="DaRWk8" localSheetId="11">#REF!</definedName>
    <definedName name="DaRWk8" localSheetId="14">#REF!</definedName>
    <definedName name="DaRWk8" localSheetId="16">#REF!</definedName>
    <definedName name="DaRWk8" localSheetId="17">#REF!</definedName>
    <definedName name="DaRWk8" localSheetId="18">#REF!</definedName>
    <definedName name="DaRWk8" localSheetId="19">#REF!</definedName>
    <definedName name="DaRWk8">#REF!</definedName>
    <definedName name="DaRwk9" localSheetId="0">#REF!</definedName>
    <definedName name="DaRwk9" localSheetId="10">#REF!</definedName>
    <definedName name="DaRwk9" localSheetId="11">#REF!</definedName>
    <definedName name="DaRwk9" localSheetId="14">#REF!</definedName>
    <definedName name="DaRwk9" localSheetId="16">#REF!</definedName>
    <definedName name="DaRwk9" localSheetId="17">#REF!</definedName>
    <definedName name="DaRwk9" localSheetId="18">#REF!</definedName>
    <definedName name="DaRwk9" localSheetId="19">#REF!</definedName>
    <definedName name="DaRwk9">#REF!</definedName>
    <definedName name="data1" localSheetId="0">#REF!</definedName>
    <definedName name="data1" localSheetId="10">#REF!</definedName>
    <definedName name="data1" localSheetId="11">#REF!</definedName>
    <definedName name="data1" localSheetId="14">#REF!</definedName>
    <definedName name="data1" localSheetId="16">#REF!</definedName>
    <definedName name="data1" localSheetId="17">#REF!</definedName>
    <definedName name="data1" localSheetId="18">#REF!</definedName>
    <definedName name="data1" localSheetId="19">#REF!</definedName>
    <definedName name="data1">#REF!</definedName>
    <definedName name="_xlnm.Database" localSheetId="0">#REF!</definedName>
    <definedName name="_xlnm.Database" localSheetId="10">#REF!</definedName>
    <definedName name="_xlnm.Database" localSheetId="11">#REF!</definedName>
    <definedName name="_xlnm.Database" localSheetId="14">#REF!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#REF!</definedName>
    <definedName name="DATE" localSheetId="0">#REF!</definedName>
    <definedName name="DATE" localSheetId="10">#REF!</definedName>
    <definedName name="DATE" localSheetId="11">#REF!</definedName>
    <definedName name="DATE" localSheetId="14">#REF!</definedName>
    <definedName name="DATE" localSheetId="16">#REF!</definedName>
    <definedName name="DATE" localSheetId="17">#REF!</definedName>
    <definedName name="DATE" localSheetId="18">#REF!</definedName>
    <definedName name="DATE" localSheetId="19">#REF!</definedName>
    <definedName name="DATE">#REF!</definedName>
    <definedName name="Date1" localSheetId="0">#REF!</definedName>
    <definedName name="Date1" localSheetId="10">#REF!</definedName>
    <definedName name="Date1" localSheetId="11">#REF!</definedName>
    <definedName name="Date1" localSheetId="14">#REF!</definedName>
    <definedName name="Date1" localSheetId="16">#REF!</definedName>
    <definedName name="Date1" localSheetId="17">#REF!</definedName>
    <definedName name="Date1" localSheetId="18">#REF!</definedName>
    <definedName name="Date1" localSheetId="19">#REF!</definedName>
    <definedName name="Date1">#REF!</definedName>
    <definedName name="Date2" localSheetId="0">#REF!</definedName>
    <definedName name="Date2" localSheetId="10">#REF!</definedName>
    <definedName name="Date2" localSheetId="11">#REF!</definedName>
    <definedName name="Date2" localSheetId="14">#REF!</definedName>
    <definedName name="Date2" localSheetId="16">#REF!</definedName>
    <definedName name="Date2" localSheetId="17">#REF!</definedName>
    <definedName name="Date2" localSheetId="18">#REF!</definedName>
    <definedName name="Date2" localSheetId="19">#REF!</definedName>
    <definedName name="Date2">#REF!</definedName>
    <definedName name="Date3" localSheetId="0">#REF!</definedName>
    <definedName name="Date3" localSheetId="10">#REF!</definedName>
    <definedName name="Date3" localSheetId="11">#REF!</definedName>
    <definedName name="Date3" localSheetId="14">#REF!</definedName>
    <definedName name="Date3" localSheetId="16">#REF!</definedName>
    <definedName name="Date3" localSheetId="17">#REF!</definedName>
    <definedName name="Date3" localSheetId="18">#REF!</definedName>
    <definedName name="Date3" localSheetId="19">#REF!</definedName>
    <definedName name="Date3">#REF!</definedName>
    <definedName name="Date4" localSheetId="0">#REF!</definedName>
    <definedName name="Date4" localSheetId="10">#REF!</definedName>
    <definedName name="Date4" localSheetId="11">#REF!</definedName>
    <definedName name="Date4" localSheetId="14">#REF!</definedName>
    <definedName name="Date4" localSheetId="16">#REF!</definedName>
    <definedName name="Date4" localSheetId="17">#REF!</definedName>
    <definedName name="Date4" localSheetId="18">#REF!</definedName>
    <definedName name="Date4" localSheetId="19">#REF!</definedName>
    <definedName name="Date4">#REF!</definedName>
    <definedName name="Date5" localSheetId="0">#REF!</definedName>
    <definedName name="Date5" localSheetId="10">#REF!</definedName>
    <definedName name="Date5" localSheetId="11">#REF!</definedName>
    <definedName name="Date5" localSheetId="14">#REF!</definedName>
    <definedName name="Date5" localSheetId="16">#REF!</definedName>
    <definedName name="Date5" localSheetId="17">#REF!</definedName>
    <definedName name="Date5" localSheetId="18">#REF!</definedName>
    <definedName name="Date5" localSheetId="19">#REF!</definedName>
    <definedName name="Date5">#REF!</definedName>
    <definedName name="DaWk7" localSheetId="0">#REF!</definedName>
    <definedName name="DaWk7" localSheetId="10">#REF!</definedName>
    <definedName name="DaWk7" localSheetId="11">#REF!</definedName>
    <definedName name="DaWk7" localSheetId="14">#REF!</definedName>
    <definedName name="DaWk7" localSheetId="16">#REF!</definedName>
    <definedName name="DaWk7" localSheetId="17">#REF!</definedName>
    <definedName name="DaWk7" localSheetId="18">#REF!</definedName>
    <definedName name="DaWk7" localSheetId="19">#REF!</definedName>
    <definedName name="DaWk7">#REF!</definedName>
    <definedName name="dbrwk1" localSheetId="0">#REF!</definedName>
    <definedName name="dbrwk1" localSheetId="10">#REF!</definedName>
    <definedName name="dbrwk1" localSheetId="11">#REF!</definedName>
    <definedName name="dbrwk1" localSheetId="14">#REF!</definedName>
    <definedName name="dbrwk1" localSheetId="16">#REF!</definedName>
    <definedName name="dbrwk1" localSheetId="17">#REF!</definedName>
    <definedName name="dbrwk1" localSheetId="18">#REF!</definedName>
    <definedName name="dbrwk1" localSheetId="19">#REF!</definedName>
    <definedName name="dbrwk1">#REF!</definedName>
    <definedName name="dbrwk10" localSheetId="0">#REF!</definedName>
    <definedName name="dbrwk10" localSheetId="10">#REF!</definedName>
    <definedName name="dbrwk10" localSheetId="11">#REF!</definedName>
    <definedName name="dbrwk10" localSheetId="14">#REF!</definedName>
    <definedName name="dbrwk10" localSheetId="16">#REF!</definedName>
    <definedName name="dbrwk10" localSheetId="17">#REF!</definedName>
    <definedName name="dbrwk10" localSheetId="18">#REF!</definedName>
    <definedName name="dbrwk10" localSheetId="19">#REF!</definedName>
    <definedName name="dbrwk10">#REF!</definedName>
    <definedName name="dbrwk11" localSheetId="0">#REF!</definedName>
    <definedName name="dbrwk11" localSheetId="10">#REF!</definedName>
    <definedName name="dbrwk11" localSheetId="11">#REF!</definedName>
    <definedName name="dbrwk11" localSheetId="14">#REF!</definedName>
    <definedName name="dbrwk11" localSheetId="16">#REF!</definedName>
    <definedName name="dbrwk11" localSheetId="17">#REF!</definedName>
    <definedName name="dbrwk11" localSheetId="18">#REF!</definedName>
    <definedName name="dbrwk11" localSheetId="19">#REF!</definedName>
    <definedName name="dbrwk11">#REF!</definedName>
    <definedName name="dbrwk12" localSheetId="0">#REF!</definedName>
    <definedName name="dbrwk12" localSheetId="10">#REF!</definedName>
    <definedName name="dbrwk12" localSheetId="11">#REF!</definedName>
    <definedName name="dbrwk12" localSheetId="14">#REF!</definedName>
    <definedName name="dbrwk12" localSheetId="16">#REF!</definedName>
    <definedName name="dbrwk12" localSheetId="17">#REF!</definedName>
    <definedName name="dbrwk12" localSheetId="18">#REF!</definedName>
    <definedName name="dbrwk12" localSheetId="19">#REF!</definedName>
    <definedName name="dbrwk12">#REF!</definedName>
    <definedName name="dbrwk2" localSheetId="0">#REF!</definedName>
    <definedName name="dbrwk2" localSheetId="10">#REF!</definedName>
    <definedName name="dbrwk2" localSheetId="11">#REF!</definedName>
    <definedName name="dbrwk2" localSheetId="14">#REF!</definedName>
    <definedName name="dbrwk2" localSheetId="16">#REF!</definedName>
    <definedName name="dbrwk2" localSheetId="17">#REF!</definedName>
    <definedName name="dbrwk2" localSheetId="18">#REF!</definedName>
    <definedName name="dbrwk2" localSheetId="19">#REF!</definedName>
    <definedName name="dbrwk2">#REF!</definedName>
    <definedName name="dbrwk3" localSheetId="0">#REF!</definedName>
    <definedName name="dbrwk3" localSheetId="10">#REF!</definedName>
    <definedName name="dbrwk3" localSheetId="11">#REF!</definedName>
    <definedName name="dbrwk3" localSheetId="14">#REF!</definedName>
    <definedName name="dbrwk3" localSheetId="16">#REF!</definedName>
    <definedName name="dbrwk3" localSheetId="17">#REF!</definedName>
    <definedName name="dbrwk3" localSheetId="18">#REF!</definedName>
    <definedName name="dbrwk3" localSheetId="19">#REF!</definedName>
    <definedName name="dbrwk3">#REF!</definedName>
    <definedName name="dbrwk4" localSheetId="0">#REF!</definedName>
    <definedName name="dbrwk4" localSheetId="10">#REF!</definedName>
    <definedName name="dbrwk4" localSheetId="11">#REF!</definedName>
    <definedName name="dbrwk4" localSheetId="14">#REF!</definedName>
    <definedName name="dbrwk4" localSheetId="16">#REF!</definedName>
    <definedName name="dbrwk4" localSheetId="17">#REF!</definedName>
    <definedName name="dbrwk4" localSheetId="18">#REF!</definedName>
    <definedName name="dbrwk4" localSheetId="19">#REF!</definedName>
    <definedName name="dbrwk4">#REF!</definedName>
    <definedName name="dbrwk5" localSheetId="0">#REF!</definedName>
    <definedName name="dbrwk5" localSheetId="10">#REF!</definedName>
    <definedName name="dbrwk5" localSheetId="11">#REF!</definedName>
    <definedName name="dbrwk5" localSheetId="14">#REF!</definedName>
    <definedName name="dbrwk5" localSheetId="16">#REF!</definedName>
    <definedName name="dbrwk5" localSheetId="17">#REF!</definedName>
    <definedName name="dbrwk5" localSheetId="18">#REF!</definedName>
    <definedName name="dbrwk5" localSheetId="19">#REF!</definedName>
    <definedName name="dbrwk5">#REF!</definedName>
    <definedName name="dbrwk6" localSheetId="0">#REF!</definedName>
    <definedName name="dbrwk6" localSheetId="10">#REF!</definedName>
    <definedName name="dbrwk6" localSheetId="11">#REF!</definedName>
    <definedName name="dbrwk6" localSheetId="14">#REF!</definedName>
    <definedName name="dbrwk6" localSheetId="16">#REF!</definedName>
    <definedName name="dbrwk6" localSheetId="17">#REF!</definedName>
    <definedName name="dbrwk6" localSheetId="18">#REF!</definedName>
    <definedName name="dbrwk6" localSheetId="19">#REF!</definedName>
    <definedName name="dbrwk6">#REF!</definedName>
    <definedName name="dbrwk7" localSheetId="0">#REF!</definedName>
    <definedName name="dbrwk7" localSheetId="10">#REF!</definedName>
    <definedName name="dbrwk7" localSheetId="11">#REF!</definedName>
    <definedName name="dbrwk7" localSheetId="14">#REF!</definedName>
    <definedName name="dbrwk7" localSheetId="16">#REF!</definedName>
    <definedName name="dbrwk7" localSheetId="17">#REF!</definedName>
    <definedName name="dbrwk7" localSheetId="18">#REF!</definedName>
    <definedName name="dbrwk7" localSheetId="19">#REF!</definedName>
    <definedName name="dbrwk7">#REF!</definedName>
    <definedName name="dbrwk8" localSheetId="0">#REF!</definedName>
    <definedName name="dbrwk8" localSheetId="10">#REF!</definedName>
    <definedName name="dbrwk8" localSheetId="11">#REF!</definedName>
    <definedName name="dbrwk8" localSheetId="14">#REF!</definedName>
    <definedName name="dbrwk8" localSheetId="16">#REF!</definedName>
    <definedName name="dbrwk8" localSheetId="17">#REF!</definedName>
    <definedName name="dbrwk8" localSheetId="18">#REF!</definedName>
    <definedName name="dbrwk8" localSheetId="19">#REF!</definedName>
    <definedName name="dbrwk8">#REF!</definedName>
    <definedName name="dbrwk9" localSheetId="0">#REF!</definedName>
    <definedName name="dbrwk9" localSheetId="10">#REF!</definedName>
    <definedName name="dbrwk9" localSheetId="11">#REF!</definedName>
    <definedName name="dbrwk9" localSheetId="14">#REF!</definedName>
    <definedName name="dbrwk9" localSheetId="16">#REF!</definedName>
    <definedName name="dbrwk9" localSheetId="17">#REF!</definedName>
    <definedName name="dbrwk9" localSheetId="18">#REF!</definedName>
    <definedName name="dbrwk9" localSheetId="19">#REF!</definedName>
    <definedName name="dbrwk9">#REF!</definedName>
    <definedName name="dcrwk1" localSheetId="0">#REF!</definedName>
    <definedName name="dcrwk1" localSheetId="10">#REF!</definedName>
    <definedName name="dcrwk1" localSheetId="11">#REF!</definedName>
    <definedName name="dcrwk1" localSheetId="14">#REF!</definedName>
    <definedName name="dcrwk1" localSheetId="16">#REF!</definedName>
    <definedName name="dcrwk1" localSheetId="17">#REF!</definedName>
    <definedName name="dcrwk1" localSheetId="18">#REF!</definedName>
    <definedName name="dcrwk1" localSheetId="19">#REF!</definedName>
    <definedName name="dcrwk1">#REF!</definedName>
    <definedName name="dcrwk10" localSheetId="0">#REF!</definedName>
    <definedName name="dcrwk10" localSheetId="10">#REF!</definedName>
    <definedName name="dcrwk10" localSheetId="11">#REF!</definedName>
    <definedName name="dcrwk10" localSheetId="14">#REF!</definedName>
    <definedName name="dcrwk10" localSheetId="16">#REF!</definedName>
    <definedName name="dcrwk10" localSheetId="17">#REF!</definedName>
    <definedName name="dcrwk10" localSheetId="18">#REF!</definedName>
    <definedName name="dcrwk10" localSheetId="19">#REF!</definedName>
    <definedName name="dcrwk10">#REF!</definedName>
    <definedName name="dcrwk11" localSheetId="0">#REF!</definedName>
    <definedName name="dcrwk11" localSheetId="10">#REF!</definedName>
    <definedName name="dcrwk11" localSheetId="11">#REF!</definedName>
    <definedName name="dcrwk11" localSheetId="14">#REF!</definedName>
    <definedName name="dcrwk11" localSheetId="16">#REF!</definedName>
    <definedName name="dcrwk11" localSheetId="17">#REF!</definedName>
    <definedName name="dcrwk11" localSheetId="18">#REF!</definedName>
    <definedName name="dcrwk11" localSheetId="19">#REF!</definedName>
    <definedName name="dcrwk11">#REF!</definedName>
    <definedName name="dcrwk12" localSheetId="0">#REF!</definedName>
    <definedName name="dcrwk12" localSheetId="10">#REF!</definedName>
    <definedName name="dcrwk12" localSheetId="11">#REF!</definedName>
    <definedName name="dcrwk12" localSheetId="14">#REF!</definedName>
    <definedName name="dcrwk12" localSheetId="16">#REF!</definedName>
    <definedName name="dcrwk12" localSheetId="17">#REF!</definedName>
    <definedName name="dcrwk12" localSheetId="18">#REF!</definedName>
    <definedName name="dcrwk12" localSheetId="19">#REF!</definedName>
    <definedName name="dcrwk12">#REF!</definedName>
    <definedName name="dcrwk2" localSheetId="0">#REF!</definedName>
    <definedName name="dcrwk2" localSheetId="10">#REF!</definedName>
    <definedName name="dcrwk2" localSheetId="11">#REF!</definedName>
    <definedName name="dcrwk2" localSheetId="14">#REF!</definedName>
    <definedName name="dcrwk2" localSheetId="16">#REF!</definedName>
    <definedName name="dcrwk2" localSheetId="17">#REF!</definedName>
    <definedName name="dcrwk2" localSheetId="18">#REF!</definedName>
    <definedName name="dcrwk2" localSheetId="19">#REF!</definedName>
    <definedName name="dcrwk2">#REF!</definedName>
    <definedName name="dcrwk3" localSheetId="0">#REF!</definedName>
    <definedName name="dcrwk3" localSheetId="10">#REF!</definedName>
    <definedName name="dcrwk3" localSheetId="11">#REF!</definedName>
    <definedName name="dcrwk3" localSheetId="14">#REF!</definedName>
    <definedName name="dcrwk3" localSheetId="16">#REF!</definedName>
    <definedName name="dcrwk3" localSheetId="17">#REF!</definedName>
    <definedName name="dcrwk3" localSheetId="18">#REF!</definedName>
    <definedName name="dcrwk3" localSheetId="19">#REF!</definedName>
    <definedName name="dcrwk3">#REF!</definedName>
    <definedName name="dcrwk4" localSheetId="0">#REF!</definedName>
    <definedName name="dcrwk4" localSheetId="10">#REF!</definedName>
    <definedName name="dcrwk4" localSheetId="11">#REF!</definedName>
    <definedName name="dcrwk4" localSheetId="14">#REF!</definedName>
    <definedName name="dcrwk4" localSheetId="16">#REF!</definedName>
    <definedName name="dcrwk4" localSheetId="17">#REF!</definedName>
    <definedName name="dcrwk4" localSheetId="18">#REF!</definedName>
    <definedName name="dcrwk4" localSheetId="19">#REF!</definedName>
    <definedName name="dcrwk4">#REF!</definedName>
    <definedName name="dcrwk5" localSheetId="0">#REF!</definedName>
    <definedName name="dcrwk5" localSheetId="10">#REF!</definedName>
    <definedName name="dcrwk5" localSheetId="11">#REF!</definedName>
    <definedName name="dcrwk5" localSheetId="14">#REF!</definedName>
    <definedName name="dcrwk5" localSheetId="16">#REF!</definedName>
    <definedName name="dcrwk5" localSheetId="17">#REF!</definedName>
    <definedName name="dcrwk5" localSheetId="18">#REF!</definedName>
    <definedName name="dcrwk5" localSheetId="19">#REF!</definedName>
    <definedName name="dcrwk5">#REF!</definedName>
    <definedName name="dcrwk6" localSheetId="0">#REF!</definedName>
    <definedName name="dcrwk6" localSheetId="10">#REF!</definedName>
    <definedName name="dcrwk6" localSheetId="11">#REF!</definedName>
    <definedName name="dcrwk6" localSheetId="14">#REF!</definedName>
    <definedName name="dcrwk6" localSheetId="16">#REF!</definedName>
    <definedName name="dcrwk6" localSheetId="17">#REF!</definedName>
    <definedName name="dcrwk6" localSheetId="18">#REF!</definedName>
    <definedName name="dcrwk6" localSheetId="19">#REF!</definedName>
    <definedName name="dcrwk6">#REF!</definedName>
    <definedName name="dcrwk7" localSheetId="0">#REF!</definedName>
    <definedName name="dcrwk7" localSheetId="10">#REF!</definedName>
    <definedName name="dcrwk7" localSheetId="11">#REF!</definedName>
    <definedName name="dcrwk7" localSheetId="14">#REF!</definedName>
    <definedName name="dcrwk7" localSheetId="16">#REF!</definedName>
    <definedName name="dcrwk7" localSheetId="17">#REF!</definedName>
    <definedName name="dcrwk7" localSheetId="18">#REF!</definedName>
    <definedName name="dcrwk7" localSheetId="19">#REF!</definedName>
    <definedName name="dcrwk7">#REF!</definedName>
    <definedName name="dcrwk8" localSheetId="0">#REF!</definedName>
    <definedName name="dcrwk8" localSheetId="10">#REF!</definedName>
    <definedName name="dcrwk8" localSheetId="11">#REF!</definedName>
    <definedName name="dcrwk8" localSheetId="14">#REF!</definedName>
    <definedName name="dcrwk8" localSheetId="16">#REF!</definedName>
    <definedName name="dcrwk8" localSheetId="17">#REF!</definedName>
    <definedName name="dcrwk8" localSheetId="18">#REF!</definedName>
    <definedName name="dcrwk8" localSheetId="19">#REF!</definedName>
    <definedName name="dcrwk8">#REF!</definedName>
    <definedName name="dcrwk9" localSheetId="0">#REF!</definedName>
    <definedName name="dcrwk9" localSheetId="10">#REF!</definedName>
    <definedName name="dcrwk9" localSheetId="11">#REF!</definedName>
    <definedName name="dcrwk9" localSheetId="14">#REF!</definedName>
    <definedName name="dcrwk9" localSheetId="16">#REF!</definedName>
    <definedName name="dcrwk9" localSheetId="17">#REF!</definedName>
    <definedName name="dcrwk9" localSheetId="18">#REF!</definedName>
    <definedName name="dcrwk9" localSheetId="19">#REF!</definedName>
    <definedName name="dcrwk9">#REF!</definedName>
    <definedName name="DelDC" localSheetId="0">#REF!</definedName>
    <definedName name="DelDC" localSheetId="10">#REF!</definedName>
    <definedName name="DelDC" localSheetId="11">#REF!</definedName>
    <definedName name="DelDC" localSheetId="14">#REF!</definedName>
    <definedName name="DelDC" localSheetId="16">#REF!</definedName>
    <definedName name="DelDC" localSheetId="17">#REF!</definedName>
    <definedName name="DelDC" localSheetId="18">#REF!</definedName>
    <definedName name="DelDC" localSheetId="19">#REF!</definedName>
    <definedName name="DelDC">#REF!</definedName>
    <definedName name="DelDm" localSheetId="0">#REF!</definedName>
    <definedName name="DelDm" localSheetId="10">#REF!</definedName>
    <definedName name="DelDm" localSheetId="11">#REF!</definedName>
    <definedName name="DelDm" localSheetId="14">#REF!</definedName>
    <definedName name="DelDm" localSheetId="16">#REF!</definedName>
    <definedName name="DelDm" localSheetId="17">#REF!</definedName>
    <definedName name="DelDm" localSheetId="18">#REF!</definedName>
    <definedName name="DelDm" localSheetId="19">#REF!</definedName>
    <definedName name="DelDm">#REF!</definedName>
    <definedName name="Delivery" localSheetId="0">#REF!</definedName>
    <definedName name="Delivery" localSheetId="10">#REF!</definedName>
    <definedName name="Delivery" localSheetId="11">#REF!</definedName>
    <definedName name="Delivery" localSheetId="14">#REF!</definedName>
    <definedName name="Delivery" localSheetId="16">#REF!</definedName>
    <definedName name="Delivery" localSheetId="17">#REF!</definedName>
    <definedName name="Delivery" localSheetId="18">#REF!</definedName>
    <definedName name="Delivery" localSheetId="19">#REF!</definedName>
    <definedName name="Delivery">#REF!</definedName>
    <definedName name="DelType" localSheetId="0">#REF!</definedName>
    <definedName name="DelType" localSheetId="10">#REF!</definedName>
    <definedName name="DelType" localSheetId="11">#REF!</definedName>
    <definedName name="DelType" localSheetId="14">#REF!</definedName>
    <definedName name="DelType" localSheetId="16">#REF!</definedName>
    <definedName name="DelType" localSheetId="17">#REF!</definedName>
    <definedName name="DelType" localSheetId="18">#REF!</definedName>
    <definedName name="DelType" localSheetId="19">#REF!</definedName>
    <definedName name="DelType">#REF!</definedName>
    <definedName name="deptLookup" localSheetId="0">#REF!</definedName>
    <definedName name="deptLookup" localSheetId="10">#REF!</definedName>
    <definedName name="deptLookup" localSheetId="11">#REF!</definedName>
    <definedName name="deptLookup" localSheetId="14">#REF!</definedName>
    <definedName name="deptLookup" localSheetId="16">#REF!</definedName>
    <definedName name="deptLookup" localSheetId="17">#REF!</definedName>
    <definedName name="deptLookup" localSheetId="18">#REF!</definedName>
    <definedName name="deptLookup" localSheetId="19">#REF!</definedName>
    <definedName name="deptLookup">#REF!</definedName>
    <definedName name="ditinvacc" localSheetId="0">#REF!</definedName>
    <definedName name="ditinvacc" localSheetId="10">#REF!</definedName>
    <definedName name="ditinvacc" localSheetId="11">#REF!</definedName>
    <definedName name="ditinvacc" localSheetId="14">#REF!</definedName>
    <definedName name="ditinvacc" localSheetId="16">#REF!</definedName>
    <definedName name="ditinvacc" localSheetId="17">#REF!</definedName>
    <definedName name="ditinvacc" localSheetId="18">#REF!</definedName>
    <definedName name="ditinvacc" localSheetId="19">#REF!</definedName>
    <definedName name="ditinvacc">#REF!</definedName>
    <definedName name="DIVISION">[4]BUInfo!$E$3:$J$84</definedName>
    <definedName name="dk" localSheetId="0">[7]Purchase!#REF!</definedName>
    <definedName name="dk" localSheetId="10">[7]Purchase!#REF!</definedName>
    <definedName name="dk" localSheetId="11">[7]Purchase!#REF!</definedName>
    <definedName name="dk" localSheetId="14">[7]Purchase!#REF!</definedName>
    <definedName name="dk" localSheetId="16">[7]Purchase!#REF!</definedName>
    <definedName name="dk" localSheetId="17">[7]Purchase!#REF!</definedName>
    <definedName name="dk" localSheetId="18">[7]Purchase!#REF!</definedName>
    <definedName name="dk" localSheetId="19">[7]Purchase!#REF!</definedName>
    <definedName name="dk">[7]Purchase!#REF!</definedName>
    <definedName name="DOVEACC" localSheetId="0">#REF!</definedName>
    <definedName name="DOVEACC" localSheetId="10">#REF!</definedName>
    <definedName name="DOVEACC" localSheetId="11">#REF!</definedName>
    <definedName name="DOVEACC" localSheetId="14">#REF!</definedName>
    <definedName name="DOVEACC" localSheetId="16">#REF!</definedName>
    <definedName name="DOVEACC" localSheetId="17">#REF!</definedName>
    <definedName name="DOVEACC" localSheetId="18">#REF!</definedName>
    <definedName name="DOVEACC" localSheetId="19">#REF!</definedName>
    <definedName name="DOVEACC">#REF!</definedName>
    <definedName name="Drawdown1" localSheetId="0">#REF!</definedName>
    <definedName name="Drawdown1" localSheetId="10">#REF!</definedName>
    <definedName name="Drawdown1" localSheetId="11">#REF!</definedName>
    <definedName name="Drawdown1" localSheetId="14">#REF!</definedName>
    <definedName name="Drawdown1" localSheetId="16">#REF!</definedName>
    <definedName name="Drawdown1" localSheetId="17">#REF!</definedName>
    <definedName name="Drawdown1" localSheetId="18">#REF!</definedName>
    <definedName name="Drawdown1" localSheetId="19">#REF!</definedName>
    <definedName name="Drawdown1">#REF!</definedName>
    <definedName name="Drawdown2" localSheetId="0">#REF!</definedName>
    <definedName name="Drawdown2" localSheetId="10">#REF!</definedName>
    <definedName name="Drawdown2" localSheetId="11">#REF!</definedName>
    <definedName name="Drawdown2" localSheetId="14">#REF!</definedName>
    <definedName name="Drawdown2" localSheetId="16">#REF!</definedName>
    <definedName name="Drawdown2" localSheetId="17">#REF!</definedName>
    <definedName name="Drawdown2" localSheetId="18">#REF!</definedName>
    <definedName name="Drawdown2" localSheetId="19">#REF!</definedName>
    <definedName name="Drawdown2">#REF!</definedName>
    <definedName name="Drawdown3" localSheetId="0">#REF!</definedName>
    <definedName name="Drawdown3" localSheetId="10">#REF!</definedName>
    <definedName name="Drawdown3" localSheetId="11">#REF!</definedName>
    <definedName name="Drawdown3" localSheetId="14">#REF!</definedName>
    <definedName name="Drawdown3" localSheetId="16">#REF!</definedName>
    <definedName name="Drawdown3" localSheetId="17">#REF!</definedName>
    <definedName name="Drawdown3" localSheetId="18">#REF!</definedName>
    <definedName name="Drawdown3" localSheetId="19">#REF!</definedName>
    <definedName name="Drawdown3">#REF!</definedName>
    <definedName name="Drawdown4" localSheetId="0">#REF!</definedName>
    <definedName name="Drawdown4" localSheetId="10">#REF!</definedName>
    <definedName name="Drawdown4" localSheetId="11">#REF!</definedName>
    <definedName name="Drawdown4" localSheetId="14">#REF!</definedName>
    <definedName name="Drawdown4" localSheetId="16">#REF!</definedName>
    <definedName name="Drawdown4" localSheetId="17">#REF!</definedName>
    <definedName name="Drawdown4" localSheetId="18">#REF!</definedName>
    <definedName name="Drawdown4" localSheetId="19">#REF!</definedName>
    <definedName name="Drawdown4">#REF!</definedName>
    <definedName name="Drawdown5" localSheetId="0">#REF!</definedName>
    <definedName name="Drawdown5" localSheetId="10">#REF!</definedName>
    <definedName name="Drawdown5" localSheetId="11">#REF!</definedName>
    <definedName name="Drawdown5" localSheetId="14">#REF!</definedName>
    <definedName name="Drawdown5" localSheetId="16">#REF!</definedName>
    <definedName name="Drawdown5" localSheetId="17">#REF!</definedName>
    <definedName name="Drawdown5" localSheetId="18">#REF!</definedName>
    <definedName name="Drawdown5" localSheetId="19">#REF!</definedName>
    <definedName name="Drawdown5">#REF!</definedName>
    <definedName name="dumppr" localSheetId="0">#REF!</definedName>
    <definedName name="dumppr" localSheetId="10">#REF!</definedName>
    <definedName name="dumppr" localSheetId="11">#REF!</definedName>
    <definedName name="dumppr" localSheetId="14">#REF!</definedName>
    <definedName name="dumppr" localSheetId="16">#REF!</definedName>
    <definedName name="dumppr" localSheetId="17">#REF!</definedName>
    <definedName name="dumppr" localSheetId="18">#REF!</definedName>
    <definedName name="dumppr" localSheetId="19">#REF!</definedName>
    <definedName name="dumppr">#REF!</definedName>
    <definedName name="dutyacc" localSheetId="0">#REF!</definedName>
    <definedName name="dutyacc" localSheetId="10">#REF!</definedName>
    <definedName name="dutyacc" localSheetId="11">#REF!</definedName>
    <definedName name="dutyacc" localSheetId="14">#REF!</definedName>
    <definedName name="dutyacc" localSheetId="16">#REF!</definedName>
    <definedName name="dutyacc" localSheetId="17">#REF!</definedName>
    <definedName name="dutyacc" localSheetId="18">#REF!</definedName>
    <definedName name="dutyacc" localSheetId="19">#REF!</definedName>
    <definedName name="dutyacc">#REF!</definedName>
    <definedName name="DUTYACCCALC" localSheetId="0">#REF!</definedName>
    <definedName name="DUTYACCCALC" localSheetId="10">#REF!</definedName>
    <definedName name="DUTYACCCALC" localSheetId="11">#REF!</definedName>
    <definedName name="DUTYACCCALC" localSheetId="14">#REF!</definedName>
    <definedName name="DUTYACCCALC" localSheetId="16">#REF!</definedName>
    <definedName name="DUTYACCCALC" localSheetId="17">#REF!</definedName>
    <definedName name="DUTYACCCALC" localSheetId="18">#REF!</definedName>
    <definedName name="DUTYACCCALC" localSheetId="19">#REF!</definedName>
    <definedName name="DUTYACCCALC">#REF!</definedName>
    <definedName name="EBITDAexit" localSheetId="0">#REF!</definedName>
    <definedName name="EBITDAexit" localSheetId="10">#REF!</definedName>
    <definedName name="EBITDAexit" localSheetId="11">#REF!</definedName>
    <definedName name="EBITDAexit" localSheetId="14">#REF!</definedName>
    <definedName name="EBITDAexit" localSheetId="16">#REF!</definedName>
    <definedName name="EBITDAexit" localSheetId="17">#REF!</definedName>
    <definedName name="EBITDAexit" localSheetId="18">#REF!</definedName>
    <definedName name="EBITDAexit" localSheetId="19">#REF!</definedName>
    <definedName name="EBITDAexit">#REF!</definedName>
    <definedName name="EDCM" localSheetId="0">[1]Inputs!#REF!</definedName>
    <definedName name="EDCM" localSheetId="10">[1]Inputs!#REF!</definedName>
    <definedName name="EDCM" localSheetId="11">[1]Inputs!#REF!</definedName>
    <definedName name="EDCM" localSheetId="14">[1]Inputs!#REF!</definedName>
    <definedName name="EDCM" localSheetId="16">[1]Inputs!#REF!</definedName>
    <definedName name="EDCM" localSheetId="17">[1]Inputs!#REF!</definedName>
    <definedName name="EDCM" localSheetId="18">[1]Inputs!#REF!</definedName>
    <definedName name="EDCM" localSheetId="19">[1]Inputs!#REF!</definedName>
    <definedName name="EDCM">[1]Inputs!#REF!</definedName>
    <definedName name="Ex.c" localSheetId="0">[8]Purchase!#REF!</definedName>
    <definedName name="Ex.c" localSheetId="10">[8]Purchase!#REF!</definedName>
    <definedName name="Ex.c" localSheetId="11">[8]Purchase!#REF!</definedName>
    <definedName name="Ex.c" localSheetId="14">[8]Purchase!#REF!</definedName>
    <definedName name="Ex.c" localSheetId="16">[8]Purchase!#REF!</definedName>
    <definedName name="Ex.c" localSheetId="17">[8]Purchase!#REF!</definedName>
    <definedName name="Ex.c" localSheetId="18">[8]Purchase!#REF!</definedName>
    <definedName name="Ex.c" localSheetId="19">[8]Purchase!#REF!</definedName>
    <definedName name="Ex.c">[8]Purchase!#REF!</definedName>
    <definedName name="EXC." localSheetId="0">#REF!</definedName>
    <definedName name="EXC." localSheetId="10">#REF!</definedName>
    <definedName name="EXC." localSheetId="11">#REF!</definedName>
    <definedName name="EXC." localSheetId="14">#REF!</definedName>
    <definedName name="EXC." localSheetId="16">#REF!</definedName>
    <definedName name="EXC." localSheetId="17">#REF!</definedName>
    <definedName name="EXC." localSheetId="18">#REF!</definedName>
    <definedName name="EXC." localSheetId="19">#REF!</definedName>
    <definedName name="EXC.">#REF!</definedName>
    <definedName name="FACE" localSheetId="0">#REF!</definedName>
    <definedName name="FACE" localSheetId="10">#REF!</definedName>
    <definedName name="FACE" localSheetId="11">#REF!</definedName>
    <definedName name="FACE" localSheetId="14">#REF!</definedName>
    <definedName name="FACE" localSheetId="16">#REF!</definedName>
    <definedName name="FACE" localSheetId="17">#REF!</definedName>
    <definedName name="FACE" localSheetId="18">#REF!</definedName>
    <definedName name="FACE" localSheetId="19">#REF!</definedName>
    <definedName name="FACE">#REF!</definedName>
    <definedName name="factor1" localSheetId="0">#REF!</definedName>
    <definedName name="factor1" localSheetId="10">#REF!</definedName>
    <definedName name="factor1" localSheetId="11">#REF!</definedName>
    <definedName name="factor1" localSheetId="14">#REF!</definedName>
    <definedName name="factor1" localSheetId="16">#REF!</definedName>
    <definedName name="factor1" localSheetId="17">#REF!</definedName>
    <definedName name="factor1" localSheetId="18">#REF!</definedName>
    <definedName name="factor1" localSheetId="19">#REF!</definedName>
    <definedName name="factor1">#REF!</definedName>
    <definedName name="factor1mean" localSheetId="0">#REF!</definedName>
    <definedName name="factor1mean" localSheetId="10">#REF!</definedName>
    <definedName name="factor1mean" localSheetId="11">#REF!</definedName>
    <definedName name="factor1mean" localSheetId="14">#REF!</definedName>
    <definedName name="factor1mean" localSheetId="16">#REF!</definedName>
    <definedName name="factor1mean" localSheetId="17">#REF!</definedName>
    <definedName name="factor1mean" localSheetId="18">#REF!</definedName>
    <definedName name="factor1mean" localSheetId="19">#REF!</definedName>
    <definedName name="factor1mean">#REF!</definedName>
    <definedName name="factor1std" localSheetId="0">#REF!</definedName>
    <definedName name="factor1std" localSheetId="10">#REF!</definedName>
    <definedName name="factor1std" localSheetId="11">#REF!</definedName>
    <definedName name="factor1std" localSheetId="14">#REF!</definedName>
    <definedName name="factor1std" localSheetId="16">#REF!</definedName>
    <definedName name="factor1std" localSheetId="17">#REF!</definedName>
    <definedName name="factor1std" localSheetId="18">#REF!</definedName>
    <definedName name="factor1std" localSheetId="19">#REF!</definedName>
    <definedName name="factor1std">#REF!</definedName>
    <definedName name="factor2" localSheetId="0">#REF!</definedName>
    <definedName name="factor2" localSheetId="10">#REF!</definedName>
    <definedName name="factor2" localSheetId="11">#REF!</definedName>
    <definedName name="factor2" localSheetId="14">#REF!</definedName>
    <definedName name="factor2" localSheetId="16">#REF!</definedName>
    <definedName name="factor2" localSheetId="17">#REF!</definedName>
    <definedName name="factor2" localSheetId="18">#REF!</definedName>
    <definedName name="factor2" localSheetId="19">#REF!</definedName>
    <definedName name="factor2">#REF!</definedName>
    <definedName name="factor2mean" localSheetId="0">#REF!</definedName>
    <definedName name="factor2mean" localSheetId="10">#REF!</definedName>
    <definedName name="factor2mean" localSheetId="11">#REF!</definedName>
    <definedName name="factor2mean" localSheetId="14">#REF!</definedName>
    <definedName name="factor2mean" localSheetId="16">#REF!</definedName>
    <definedName name="factor2mean" localSheetId="17">#REF!</definedName>
    <definedName name="factor2mean" localSheetId="18">#REF!</definedName>
    <definedName name="factor2mean" localSheetId="19">#REF!</definedName>
    <definedName name="factor2mean">#REF!</definedName>
    <definedName name="factor2std" localSheetId="0">#REF!</definedName>
    <definedName name="factor2std" localSheetId="10">#REF!</definedName>
    <definedName name="factor2std" localSheetId="11">#REF!</definedName>
    <definedName name="factor2std" localSheetId="14">#REF!</definedName>
    <definedName name="factor2std" localSheetId="16">#REF!</definedName>
    <definedName name="factor2std" localSheetId="17">#REF!</definedName>
    <definedName name="factor2std" localSheetId="18">#REF!</definedName>
    <definedName name="factor2std" localSheetId="19">#REF!</definedName>
    <definedName name="factor2std">#REF!</definedName>
    <definedName name="factor3" localSheetId="0">#REF!</definedName>
    <definedName name="factor3" localSheetId="10">#REF!</definedName>
    <definedName name="factor3" localSheetId="11">#REF!</definedName>
    <definedName name="factor3" localSheetId="14">#REF!</definedName>
    <definedName name="factor3" localSheetId="16">#REF!</definedName>
    <definedName name="factor3" localSheetId="17">#REF!</definedName>
    <definedName name="factor3" localSheetId="18">#REF!</definedName>
    <definedName name="factor3" localSheetId="19">#REF!</definedName>
    <definedName name="factor3">#REF!</definedName>
    <definedName name="factor3mean" localSheetId="0">#REF!</definedName>
    <definedName name="factor3mean" localSheetId="10">#REF!</definedName>
    <definedName name="factor3mean" localSheetId="11">#REF!</definedName>
    <definedName name="factor3mean" localSheetId="14">#REF!</definedName>
    <definedName name="factor3mean" localSheetId="16">#REF!</definedName>
    <definedName name="factor3mean" localSheetId="17">#REF!</definedName>
    <definedName name="factor3mean" localSheetId="18">#REF!</definedName>
    <definedName name="factor3mean" localSheetId="19">#REF!</definedName>
    <definedName name="factor3mean">#REF!</definedName>
    <definedName name="factor3std" localSheetId="0">#REF!</definedName>
    <definedName name="factor3std" localSheetId="10">#REF!</definedName>
    <definedName name="factor3std" localSheetId="11">#REF!</definedName>
    <definedName name="factor3std" localSheetId="14">#REF!</definedName>
    <definedName name="factor3std" localSheetId="16">#REF!</definedName>
    <definedName name="factor3std" localSheetId="17">#REF!</definedName>
    <definedName name="factor3std" localSheetId="18">#REF!</definedName>
    <definedName name="factor3std" localSheetId="19">#REF!</definedName>
    <definedName name="factor3std">#REF!</definedName>
    <definedName name="FinalRedemptionDate" localSheetId="0">#REF!</definedName>
    <definedName name="FinalRedemptionDate" localSheetId="10">#REF!</definedName>
    <definedName name="FinalRedemptionDate" localSheetId="11">#REF!</definedName>
    <definedName name="FinalRedemptionDate" localSheetId="14">#REF!</definedName>
    <definedName name="FinalRedemptionDate" localSheetId="16">#REF!</definedName>
    <definedName name="FinalRedemptionDate" localSheetId="17">#REF!</definedName>
    <definedName name="FinalRedemptionDate" localSheetId="18">#REF!</definedName>
    <definedName name="FinalRedemptionDate" localSheetId="19">#REF!</definedName>
    <definedName name="FinalRedemptionDate">#REF!</definedName>
    <definedName name="FTBSch" localSheetId="0">[9]Sheet!#REF!</definedName>
    <definedName name="FTBSch" localSheetId="10">[9]Sheet!#REF!</definedName>
    <definedName name="FTBSch" localSheetId="11">[9]Sheet!#REF!</definedName>
    <definedName name="FTBSch" localSheetId="14">[9]Sheet!#REF!</definedName>
    <definedName name="FTBSch" localSheetId="16">[9]Sheet!#REF!</definedName>
    <definedName name="FTBSch" localSheetId="17">[9]Sheet!#REF!</definedName>
    <definedName name="FTBSch" localSheetId="18">[9]Sheet!#REF!</definedName>
    <definedName name="FTBSch" localSheetId="19">[9]Sheet!#REF!</definedName>
    <definedName name="FTBSch">[9]Sheet!#REF!</definedName>
    <definedName name="ggg" localSheetId="10">#REF!</definedName>
    <definedName name="ggg" localSheetId="11">#REF!</definedName>
    <definedName name="ggg" localSheetId="14">#REF!</definedName>
    <definedName name="ggg" localSheetId="18">#REF!</definedName>
    <definedName name="ggg">#REF!</definedName>
    <definedName name="Grossmargin" localSheetId="0">#REF!</definedName>
    <definedName name="Grossmargin" localSheetId="10">#REF!</definedName>
    <definedName name="Grossmargin" localSheetId="11">#REF!</definedName>
    <definedName name="Grossmargin" localSheetId="14">#REF!</definedName>
    <definedName name="Grossmargin" localSheetId="16">#REF!</definedName>
    <definedName name="Grossmargin" localSheetId="17">#REF!</definedName>
    <definedName name="Grossmargin" localSheetId="18">#REF!</definedName>
    <definedName name="Grossmargin" localSheetId="19">#REF!</definedName>
    <definedName name="Grossmargin">#REF!</definedName>
    <definedName name="Grossprofit" localSheetId="0">#REF!</definedName>
    <definedName name="Grossprofit" localSheetId="10">#REF!</definedName>
    <definedName name="Grossprofit" localSheetId="11">#REF!</definedName>
    <definedName name="Grossprofit" localSheetId="14">#REF!</definedName>
    <definedName name="Grossprofit" localSheetId="16">#REF!</definedName>
    <definedName name="Grossprofit" localSheetId="17">#REF!</definedName>
    <definedName name="Grossprofit" localSheetId="18">#REF!</definedName>
    <definedName name="Grossprofit" localSheetId="19">#REF!</definedName>
    <definedName name="Grossprofit">#REF!</definedName>
    <definedName name="GrphActSales" localSheetId="0">#REF!</definedName>
    <definedName name="GrphActSales" localSheetId="10">#REF!</definedName>
    <definedName name="GrphActSales" localSheetId="11">#REF!</definedName>
    <definedName name="GrphActSales" localSheetId="14">#REF!</definedName>
    <definedName name="GrphActSales" localSheetId="16">#REF!</definedName>
    <definedName name="GrphActSales" localSheetId="17">#REF!</definedName>
    <definedName name="GrphActSales" localSheetId="18">#REF!</definedName>
    <definedName name="GrphActSales" localSheetId="19">#REF!</definedName>
    <definedName name="GrphActSales">#REF!</definedName>
    <definedName name="GrphActStk" localSheetId="0">#REF!</definedName>
    <definedName name="GrphActStk" localSheetId="10">#REF!</definedName>
    <definedName name="GrphActStk" localSheetId="11">#REF!</definedName>
    <definedName name="GrphActStk" localSheetId="14">#REF!</definedName>
    <definedName name="GrphActStk" localSheetId="16">#REF!</definedName>
    <definedName name="GrphActStk" localSheetId="17">#REF!</definedName>
    <definedName name="GrphActStk" localSheetId="18">#REF!</definedName>
    <definedName name="GrphActStk" localSheetId="19">#REF!</definedName>
    <definedName name="GrphActStk">#REF!</definedName>
    <definedName name="GrphPlanSales" localSheetId="0">#REF!</definedName>
    <definedName name="GrphPlanSales" localSheetId="10">#REF!</definedName>
    <definedName name="GrphPlanSales" localSheetId="11">#REF!</definedName>
    <definedName name="GrphPlanSales" localSheetId="14">#REF!</definedName>
    <definedName name="GrphPlanSales" localSheetId="16">#REF!</definedName>
    <definedName name="GrphPlanSales" localSheetId="17">#REF!</definedName>
    <definedName name="GrphPlanSales" localSheetId="18">#REF!</definedName>
    <definedName name="GrphPlanSales" localSheetId="19">#REF!</definedName>
    <definedName name="GrphPlanSales">#REF!</definedName>
    <definedName name="GrphTgtStk" localSheetId="0">#REF!</definedName>
    <definedName name="GrphTgtStk" localSheetId="10">#REF!</definedName>
    <definedName name="GrphTgtStk" localSheetId="11">#REF!</definedName>
    <definedName name="GrphTgtStk" localSheetId="14">#REF!</definedName>
    <definedName name="GrphTgtStk" localSheetId="16">#REF!</definedName>
    <definedName name="GrphTgtStk" localSheetId="17">#REF!</definedName>
    <definedName name="GrphTgtStk" localSheetId="18">#REF!</definedName>
    <definedName name="GrphTgtStk" localSheetId="19">#REF!</definedName>
    <definedName name="GrphTgtStk">#REF!</definedName>
    <definedName name="hdsfjhfs" localSheetId="0" hidden="1">{#N/A,#N/A,FALSE,"P&amp;LVIETNAM";#N/A,#N/A,FALSE,"P&amp;L summary";#N/A,#N/A,FALSE,"Treasury";#N/A,#N/A,FALSE,"CB";#N/A,#N/A,FALSE,"CEO ";#N/A,#N/A,FALSE,"IBG";#N/A,#N/A,FALSE,"FIN";#N/A,#N/A,FALSE,"BS97"}</definedName>
    <definedName name="hdsfjhfs" localSheetId="10" hidden="1">{#N/A,#N/A,FALSE,"P&amp;LVIETNAM";#N/A,#N/A,FALSE,"P&amp;L summary";#N/A,#N/A,FALSE,"Treasury";#N/A,#N/A,FALSE,"CB";#N/A,#N/A,FALSE,"CEO ";#N/A,#N/A,FALSE,"IBG";#N/A,#N/A,FALSE,"FIN";#N/A,#N/A,FALSE,"BS97"}</definedName>
    <definedName name="hdsfjhfs" localSheetId="11" hidden="1">{#N/A,#N/A,FALSE,"P&amp;LVIETNAM";#N/A,#N/A,FALSE,"P&amp;L summary";#N/A,#N/A,FALSE,"Treasury";#N/A,#N/A,FALSE,"CB";#N/A,#N/A,FALSE,"CEO ";#N/A,#N/A,FALSE,"IBG";#N/A,#N/A,FALSE,"FIN";#N/A,#N/A,FALSE,"BS97"}</definedName>
    <definedName name="hdsfjhfs" localSheetId="14" hidden="1">{#N/A,#N/A,FALSE,"P&amp;LVIETNAM";#N/A,#N/A,FALSE,"P&amp;L summary";#N/A,#N/A,FALSE,"Treasury";#N/A,#N/A,FALSE,"CB";#N/A,#N/A,FALSE,"CEO ";#N/A,#N/A,FALSE,"IBG";#N/A,#N/A,FALSE,"FIN";#N/A,#N/A,FALSE,"BS97"}</definedName>
    <definedName name="hdsfjhfs" localSheetId="16" hidden="1">{#N/A,#N/A,FALSE,"P&amp;LVIETNAM";#N/A,#N/A,FALSE,"P&amp;L summary";#N/A,#N/A,FALSE,"Treasury";#N/A,#N/A,FALSE,"CB";#N/A,#N/A,FALSE,"CEO ";#N/A,#N/A,FALSE,"IBG";#N/A,#N/A,FALSE,"FIN";#N/A,#N/A,FALSE,"BS97"}</definedName>
    <definedName name="hdsfjhfs" localSheetId="17" hidden="1">{#N/A,#N/A,FALSE,"P&amp;LVIETNAM";#N/A,#N/A,FALSE,"P&amp;L summary";#N/A,#N/A,FALSE,"Treasury";#N/A,#N/A,FALSE,"CB";#N/A,#N/A,FALSE,"CEO ";#N/A,#N/A,FALSE,"IBG";#N/A,#N/A,FALSE,"FIN";#N/A,#N/A,FALSE,"BS97"}</definedName>
    <definedName name="hdsfjhfs" localSheetId="18" hidden="1">{#N/A,#N/A,FALSE,"P&amp;LVIETNAM";#N/A,#N/A,FALSE,"P&amp;L summary";#N/A,#N/A,FALSE,"Treasury";#N/A,#N/A,FALSE,"CB";#N/A,#N/A,FALSE,"CEO ";#N/A,#N/A,FALSE,"IBG";#N/A,#N/A,FALSE,"FIN";#N/A,#N/A,FALSE,"BS97"}</definedName>
    <definedName name="hdsfjhfs" localSheetId="19" hidden="1">{#N/A,#N/A,FALSE,"P&amp;LVIETNAM";#N/A,#N/A,FALSE,"P&amp;L summary";#N/A,#N/A,FALSE,"Treasury";#N/A,#N/A,FALSE,"CB";#N/A,#N/A,FALSE,"CEO ";#N/A,#N/A,FALSE,"IBG";#N/A,#N/A,FALSE,"FIN";#N/A,#N/A,FALSE,"BS97"}</definedName>
    <definedName name="hdsfjhfs" localSheetId="20" hidden="1">{#N/A,#N/A,FALSE,"P&amp;LVIETNAM";#N/A,#N/A,FALSE,"P&amp;L summary";#N/A,#N/A,FALSE,"Treasury";#N/A,#N/A,FALSE,"CB";#N/A,#N/A,FALSE,"CEO ";#N/A,#N/A,FALSE,"IBG";#N/A,#N/A,FALSE,"FIN";#N/A,#N/A,FALSE,"BS97"}</definedName>
    <definedName name="hdsfjhfs" hidden="1">{#N/A,#N/A,FALSE,"P&amp;LVIETNAM";#N/A,#N/A,FALSE,"P&amp;L summary";#N/A,#N/A,FALSE,"Treasury";#N/A,#N/A,FALSE,"CB";#N/A,#N/A,FALSE,"CEO ";#N/A,#N/A,FALSE,"IBG";#N/A,#N/A,FALSE,"FIN";#N/A,#N/A,FALSE,"BS97"}</definedName>
    <definedName name="historicfinancials" localSheetId="0">#REF!</definedName>
    <definedName name="historicfinancials" localSheetId="10">#REF!</definedName>
    <definedName name="historicfinancials" localSheetId="11">#REF!</definedName>
    <definedName name="historicfinancials" localSheetId="14">#REF!</definedName>
    <definedName name="historicfinancials" localSheetId="16">#REF!</definedName>
    <definedName name="historicfinancials" localSheetId="17">#REF!</definedName>
    <definedName name="historicfinancials" localSheetId="18">#REF!</definedName>
    <definedName name="historicfinancials" localSheetId="19">#REF!</definedName>
    <definedName name="historicfinancials">#REF!</definedName>
    <definedName name="idcprov" localSheetId="0">#REF!</definedName>
    <definedName name="idcprov" localSheetId="10">#REF!</definedName>
    <definedName name="idcprov" localSheetId="11">#REF!</definedName>
    <definedName name="idcprov" localSheetId="14">#REF!</definedName>
    <definedName name="idcprov" localSheetId="16">#REF!</definedName>
    <definedName name="idcprov" localSheetId="17">#REF!</definedName>
    <definedName name="idcprov" localSheetId="18">#REF!</definedName>
    <definedName name="idcprov" localSheetId="19">#REF!</definedName>
    <definedName name="idcprov">#REF!</definedName>
    <definedName name="IELWSALES" localSheetId="0">#REF!</definedName>
    <definedName name="IELWSALES" localSheetId="10">#REF!</definedName>
    <definedName name="IELWSALES" localSheetId="11">#REF!</definedName>
    <definedName name="IELWSALES" localSheetId="14">#REF!</definedName>
    <definedName name="IELWSALES" localSheetId="16">#REF!</definedName>
    <definedName name="IELWSALES" localSheetId="17">#REF!</definedName>
    <definedName name="IELWSALES" localSheetId="18">#REF!</definedName>
    <definedName name="IELWSALES" localSheetId="19">#REF!</definedName>
    <definedName name="IELWSALES">#REF!</definedName>
    <definedName name="IELYSALES" localSheetId="0">#REF!</definedName>
    <definedName name="IELYSALES" localSheetId="10">#REF!</definedName>
    <definedName name="IELYSALES" localSheetId="11">#REF!</definedName>
    <definedName name="IELYSALES" localSheetId="14">#REF!</definedName>
    <definedName name="IELYSALES" localSheetId="16">#REF!</definedName>
    <definedName name="IELYSALES" localSheetId="17">#REF!</definedName>
    <definedName name="IELYSALES" localSheetId="18">#REF!</definedName>
    <definedName name="IELYSALES" localSheetId="19">#REF!</definedName>
    <definedName name="IELYSALES">#REF!</definedName>
    <definedName name="IEPLANSALES" localSheetId="0">#REF!</definedName>
    <definedName name="IEPLANSALES" localSheetId="10">#REF!</definedName>
    <definedName name="IEPLANSALES" localSheetId="11">#REF!</definedName>
    <definedName name="IEPLANSALES" localSheetId="14">#REF!</definedName>
    <definedName name="IEPLANSALES" localSheetId="16">#REF!</definedName>
    <definedName name="IEPLANSALES" localSheetId="17">#REF!</definedName>
    <definedName name="IEPLANSALES" localSheetId="18">#REF!</definedName>
    <definedName name="IEPLANSALES" localSheetId="19">#REF!</definedName>
    <definedName name="IEPLANSALES">#REF!</definedName>
    <definedName name="IESP" localSheetId="0">#REF!</definedName>
    <definedName name="IESP" localSheetId="10">#REF!</definedName>
    <definedName name="IESP" localSheetId="11">#REF!</definedName>
    <definedName name="IESP" localSheetId="14">#REF!</definedName>
    <definedName name="IESP" localSheetId="16">#REF!</definedName>
    <definedName name="IESP" localSheetId="17">#REF!</definedName>
    <definedName name="IESP" localSheetId="18">#REF!</definedName>
    <definedName name="IESP" localSheetId="19">#REF!</definedName>
    <definedName name="IESP">#REF!</definedName>
    <definedName name="IntFreeCred" localSheetId="0">#REF!</definedName>
    <definedName name="IntFreeCred" localSheetId="10">#REF!</definedName>
    <definedName name="IntFreeCred" localSheetId="11">#REF!</definedName>
    <definedName name="IntFreeCred" localSheetId="14">#REF!</definedName>
    <definedName name="IntFreeCred" localSheetId="16">#REF!</definedName>
    <definedName name="IntFreeCred" localSheetId="17">#REF!</definedName>
    <definedName name="IntFreeCred" localSheetId="18">#REF!</definedName>
    <definedName name="IntFreeCred" localSheetId="19">#REF!</definedName>
    <definedName name="IntFreeCred">#REF!</definedName>
    <definedName name="IRRRange" localSheetId="0">OFFSET('P1'!IRRStart,0,0,1,COUNT(#REF!))</definedName>
    <definedName name="IRRRange" localSheetId="10">OFFSET('P11'!IRRStart,0,0,1,COUNT(#REF!))</definedName>
    <definedName name="IRRRange" localSheetId="11">OFFSET('P12'!IRRStart,0,0,1,COUNT(#REF!))</definedName>
    <definedName name="IRRRange" localSheetId="14">OFFSET('P15'!IRRStart,0,0,1,COUNT(#REF!))</definedName>
    <definedName name="IRRRange" localSheetId="16">OFFSET('P17'!IRRStart,0,0,1,COUNT(#REF!))</definedName>
    <definedName name="IRRRange" localSheetId="17">OFFSET('P18'!IRRStart,0,0,1,COUNT(#REF!))</definedName>
    <definedName name="IRRRange" localSheetId="18">OFFSET('P19'!IRRStart,0,0,1,COUNT(#REF!))</definedName>
    <definedName name="IRRRange" localSheetId="19">OFFSET('P20'!IRRStart,0,0,1,COUNT(#REF!))</definedName>
    <definedName name="IRRRange" localSheetId="20">OFFSET(IRRStart,0,0,1,COUNT(#REF!))</definedName>
    <definedName name="IRRRange">OFFSET(IRRStart,0,0,1,COUNT(#REF!))</definedName>
    <definedName name="IRRStart" localSheetId="0">#REF!</definedName>
    <definedName name="IRRStart" localSheetId="10">#REF!</definedName>
    <definedName name="IRRStart" localSheetId="11">#REF!</definedName>
    <definedName name="IRRStart" localSheetId="14">#REF!</definedName>
    <definedName name="IRRStart" localSheetId="16">#REF!</definedName>
    <definedName name="IRRStart" localSheetId="17">#REF!</definedName>
    <definedName name="IRRStart" localSheetId="18">#REF!</definedName>
    <definedName name="IRRStart" localSheetId="19">#REF!</definedName>
    <definedName name="IRRStart">#REF!</definedName>
    <definedName name="jfjs" localSheetId="0" hidden="1">{#N/A,#N/A,FALSE,"P&amp;LVN H2";#N/A,#N/A,FALSE,"P&amp;LVIETNAM";#N/A,#N/A,FALSE,"P&amp;LVN H1";#N/A,#N/A,FALSE,"P&amp;L summary";#N/A,#N/A,FALSE,"CB";#N/A,#N/A,FALSE,"CEO ";#N/A,#N/A,FALSE,"Treasury";#N/A,#N/A,FALSE,"IBG";#N/A,#N/A,FALSE,"FIN";#N/A,#N/A,FALSE,"INDO";#N/A,#N/A,FALSE,"BS97"}</definedName>
    <definedName name="jfjs" localSheetId="10" hidden="1">{#N/A,#N/A,FALSE,"P&amp;LVN H2";#N/A,#N/A,FALSE,"P&amp;LVIETNAM";#N/A,#N/A,FALSE,"P&amp;LVN H1";#N/A,#N/A,FALSE,"P&amp;L summary";#N/A,#N/A,FALSE,"CB";#N/A,#N/A,FALSE,"CEO ";#N/A,#N/A,FALSE,"Treasury";#N/A,#N/A,FALSE,"IBG";#N/A,#N/A,FALSE,"FIN";#N/A,#N/A,FALSE,"INDO";#N/A,#N/A,FALSE,"BS97"}</definedName>
    <definedName name="jfjs" localSheetId="11" hidden="1">{#N/A,#N/A,FALSE,"P&amp;LVN H2";#N/A,#N/A,FALSE,"P&amp;LVIETNAM";#N/A,#N/A,FALSE,"P&amp;LVN H1";#N/A,#N/A,FALSE,"P&amp;L summary";#N/A,#N/A,FALSE,"CB";#N/A,#N/A,FALSE,"CEO ";#N/A,#N/A,FALSE,"Treasury";#N/A,#N/A,FALSE,"IBG";#N/A,#N/A,FALSE,"FIN";#N/A,#N/A,FALSE,"INDO";#N/A,#N/A,FALSE,"BS97"}</definedName>
    <definedName name="jfjs" localSheetId="14" hidden="1">{#N/A,#N/A,FALSE,"P&amp;LVN H2";#N/A,#N/A,FALSE,"P&amp;LVIETNAM";#N/A,#N/A,FALSE,"P&amp;LVN H1";#N/A,#N/A,FALSE,"P&amp;L summary";#N/A,#N/A,FALSE,"CB";#N/A,#N/A,FALSE,"CEO ";#N/A,#N/A,FALSE,"Treasury";#N/A,#N/A,FALSE,"IBG";#N/A,#N/A,FALSE,"FIN";#N/A,#N/A,FALSE,"INDO";#N/A,#N/A,FALSE,"BS97"}</definedName>
    <definedName name="jfjs" localSheetId="16" hidden="1">{#N/A,#N/A,FALSE,"P&amp;LVN H2";#N/A,#N/A,FALSE,"P&amp;LVIETNAM";#N/A,#N/A,FALSE,"P&amp;LVN H1";#N/A,#N/A,FALSE,"P&amp;L summary";#N/A,#N/A,FALSE,"CB";#N/A,#N/A,FALSE,"CEO ";#N/A,#N/A,FALSE,"Treasury";#N/A,#N/A,FALSE,"IBG";#N/A,#N/A,FALSE,"FIN";#N/A,#N/A,FALSE,"INDO";#N/A,#N/A,FALSE,"BS97"}</definedName>
    <definedName name="jfjs" localSheetId="17" hidden="1">{#N/A,#N/A,FALSE,"P&amp;LVN H2";#N/A,#N/A,FALSE,"P&amp;LVIETNAM";#N/A,#N/A,FALSE,"P&amp;LVN H1";#N/A,#N/A,FALSE,"P&amp;L summary";#N/A,#N/A,FALSE,"CB";#N/A,#N/A,FALSE,"CEO ";#N/A,#N/A,FALSE,"Treasury";#N/A,#N/A,FALSE,"IBG";#N/A,#N/A,FALSE,"FIN";#N/A,#N/A,FALSE,"INDO";#N/A,#N/A,FALSE,"BS97"}</definedName>
    <definedName name="jfjs" localSheetId="18" hidden="1">{#N/A,#N/A,FALSE,"P&amp;LVN H2";#N/A,#N/A,FALSE,"P&amp;LVIETNAM";#N/A,#N/A,FALSE,"P&amp;LVN H1";#N/A,#N/A,FALSE,"P&amp;L summary";#N/A,#N/A,FALSE,"CB";#N/A,#N/A,FALSE,"CEO ";#N/A,#N/A,FALSE,"Treasury";#N/A,#N/A,FALSE,"IBG";#N/A,#N/A,FALSE,"FIN";#N/A,#N/A,FALSE,"INDO";#N/A,#N/A,FALSE,"BS97"}</definedName>
    <definedName name="jfjs" localSheetId="19" hidden="1">{#N/A,#N/A,FALSE,"P&amp;LVN H2";#N/A,#N/A,FALSE,"P&amp;LVIETNAM";#N/A,#N/A,FALSE,"P&amp;LVN H1";#N/A,#N/A,FALSE,"P&amp;L summary";#N/A,#N/A,FALSE,"CB";#N/A,#N/A,FALSE,"CEO ";#N/A,#N/A,FALSE,"Treasury";#N/A,#N/A,FALSE,"IBG";#N/A,#N/A,FALSE,"FIN";#N/A,#N/A,FALSE,"INDO";#N/A,#N/A,FALSE,"BS97"}</definedName>
    <definedName name="jfjs" localSheetId="20" hidden="1">{#N/A,#N/A,FALSE,"P&amp;LVN H2";#N/A,#N/A,FALSE,"P&amp;LVIETNAM";#N/A,#N/A,FALSE,"P&amp;LVN H1";#N/A,#N/A,FALSE,"P&amp;L summary";#N/A,#N/A,FALSE,"CB";#N/A,#N/A,FALSE,"CEO ";#N/A,#N/A,FALSE,"Treasury";#N/A,#N/A,FALSE,"IBG";#N/A,#N/A,FALSE,"FIN";#N/A,#N/A,FALSE,"INDO";#N/A,#N/A,FALSE,"BS97"}</definedName>
    <definedName name="jfjs" hidden="1">{#N/A,#N/A,FALSE,"P&amp;LVN H2";#N/A,#N/A,FALSE,"P&amp;LVIETNAM";#N/A,#N/A,FALSE,"P&amp;LVN H1";#N/A,#N/A,FALSE,"P&amp;L summary";#N/A,#N/A,FALSE,"CB";#N/A,#N/A,FALSE,"CEO ";#N/A,#N/A,FALSE,"Treasury";#N/A,#N/A,FALSE,"IBG";#N/A,#N/A,FALSE,"FIN";#N/A,#N/A,FALSE,"INDO";#N/A,#N/A,FALSE,"BS97"}</definedName>
    <definedName name="keyerracc" localSheetId="0">#REF!</definedName>
    <definedName name="keyerracc" localSheetId="10">#REF!</definedName>
    <definedName name="keyerracc" localSheetId="11">#REF!</definedName>
    <definedName name="keyerracc" localSheetId="14">#REF!</definedName>
    <definedName name="keyerracc" localSheetId="16">#REF!</definedName>
    <definedName name="keyerracc" localSheetId="17">#REF!</definedName>
    <definedName name="keyerracc" localSheetId="18">#REF!</definedName>
    <definedName name="keyerracc" localSheetId="19">#REF!</definedName>
    <definedName name="keyerracc">#REF!</definedName>
    <definedName name="list1" localSheetId="0">#REF!</definedName>
    <definedName name="list1" localSheetId="10">#REF!</definedName>
    <definedName name="list1" localSheetId="11">#REF!</definedName>
    <definedName name="list1" localSheetId="14">#REF!</definedName>
    <definedName name="list1" localSheetId="16">#REF!</definedName>
    <definedName name="list1" localSheetId="17">#REF!</definedName>
    <definedName name="list1" localSheetId="18">#REF!</definedName>
    <definedName name="list1" localSheetId="19">#REF!</definedName>
    <definedName name="list1">#REF!</definedName>
    <definedName name="list2" localSheetId="0">#REF!</definedName>
    <definedName name="list2" localSheetId="10">#REF!</definedName>
    <definedName name="list2" localSheetId="11">#REF!</definedName>
    <definedName name="list2" localSheetId="14">#REF!</definedName>
    <definedName name="list2" localSheetId="16">#REF!</definedName>
    <definedName name="list2" localSheetId="17">#REF!</definedName>
    <definedName name="list2" localSheetId="18">#REF!</definedName>
    <definedName name="list2" localSheetId="19">#REF!</definedName>
    <definedName name="list2">#REF!</definedName>
    <definedName name="list3" localSheetId="0">#REF!</definedName>
    <definedName name="list3" localSheetId="10">#REF!</definedName>
    <definedName name="list3" localSheetId="11">#REF!</definedName>
    <definedName name="list3" localSheetId="14">#REF!</definedName>
    <definedName name="list3" localSheetId="16">#REF!</definedName>
    <definedName name="list3" localSheetId="17">#REF!</definedName>
    <definedName name="list3" localSheetId="18">#REF!</definedName>
    <definedName name="list3" localSheetId="19">#REF!</definedName>
    <definedName name="list3">#REF!</definedName>
    <definedName name="list4" localSheetId="0">#REF!</definedName>
    <definedName name="list4" localSheetId="10">#REF!</definedName>
    <definedName name="list4" localSheetId="11">#REF!</definedName>
    <definedName name="list4" localSheetId="14">#REF!</definedName>
    <definedName name="list4" localSheetId="16">#REF!</definedName>
    <definedName name="list4" localSheetId="17">#REF!</definedName>
    <definedName name="list4" localSheetId="18">#REF!</definedName>
    <definedName name="list4" localSheetId="19">#REF!</definedName>
    <definedName name="list4">#REF!</definedName>
    <definedName name="list5" localSheetId="0">#REF!</definedName>
    <definedName name="list5" localSheetId="10">#REF!</definedName>
    <definedName name="list5" localSheetId="11">#REF!</definedName>
    <definedName name="list5" localSheetId="14">#REF!</definedName>
    <definedName name="list5" localSheetId="16">#REF!</definedName>
    <definedName name="list5" localSheetId="17">#REF!</definedName>
    <definedName name="list5" localSheetId="18">#REF!</definedName>
    <definedName name="list5" localSheetId="19">#REF!</definedName>
    <definedName name="list5">#REF!</definedName>
    <definedName name="lloyacc" localSheetId="0">#REF!</definedName>
    <definedName name="lloyacc" localSheetId="10">#REF!</definedName>
    <definedName name="lloyacc" localSheetId="11">#REF!</definedName>
    <definedName name="lloyacc" localSheetId="14">#REF!</definedName>
    <definedName name="lloyacc" localSheetId="16">#REF!</definedName>
    <definedName name="lloyacc" localSheetId="17">#REF!</definedName>
    <definedName name="lloyacc" localSheetId="18">#REF!</definedName>
    <definedName name="lloyacc" localSheetId="19">#REF!</definedName>
    <definedName name="lloyacc">#REF!</definedName>
    <definedName name="Loan_Repayments" localSheetId="0">#REF!</definedName>
    <definedName name="Loan_Repayments" localSheetId="10">#REF!</definedName>
    <definedName name="Loan_Repayments" localSheetId="11">#REF!</definedName>
    <definedName name="Loan_Repayments" localSheetId="14">#REF!</definedName>
    <definedName name="Loan_Repayments" localSheetId="16">#REF!</definedName>
    <definedName name="Loan_Repayments" localSheetId="17">#REF!</definedName>
    <definedName name="Loan_Repayments" localSheetId="18">#REF!</definedName>
    <definedName name="Loan_Repayments" localSheetId="19">#REF!</definedName>
    <definedName name="Loan_Repayments">#REF!</definedName>
    <definedName name="Location_of_Work">[10]Data!$B$2:$B$22</definedName>
    <definedName name="LOCRTNPROV" localSheetId="0">#REF!</definedName>
    <definedName name="LOCRTNPROV" localSheetId="10">#REF!</definedName>
    <definedName name="LOCRTNPROV" localSheetId="11">#REF!</definedName>
    <definedName name="LOCRTNPROV" localSheetId="14">#REF!</definedName>
    <definedName name="LOCRTNPROV" localSheetId="16">#REF!</definedName>
    <definedName name="LOCRTNPROV" localSheetId="17">#REF!</definedName>
    <definedName name="LOCRTNPROV" localSheetId="18">#REF!</definedName>
    <definedName name="LOCRTNPROV" localSheetId="19">#REF!</definedName>
    <definedName name="LOCRTNPROV">#REF!</definedName>
    <definedName name="LOCSTKPROV" localSheetId="0">#REF!</definedName>
    <definedName name="LOCSTKPROV" localSheetId="10">#REF!</definedName>
    <definedName name="LOCSTKPROV" localSheetId="11">#REF!</definedName>
    <definedName name="LOCSTKPROV" localSheetId="14">#REF!</definedName>
    <definedName name="LOCSTKPROV" localSheetId="16">#REF!</definedName>
    <definedName name="LOCSTKPROV" localSheetId="17">#REF!</definedName>
    <definedName name="LOCSTKPROV" localSheetId="18">#REF!</definedName>
    <definedName name="LOCSTKPROV" localSheetId="19">#REF!</definedName>
    <definedName name="LOCSTKPROV">#REF!</definedName>
    <definedName name="loop1" localSheetId="0">#REF!</definedName>
    <definedName name="loop1" localSheetId="10">#REF!</definedName>
    <definedName name="loop1" localSheetId="11">#REF!</definedName>
    <definedName name="loop1" localSheetId="14">#REF!</definedName>
    <definedName name="loop1" localSheetId="16">#REF!</definedName>
    <definedName name="loop1" localSheetId="17">#REF!</definedName>
    <definedName name="loop1" localSheetId="18">#REF!</definedName>
    <definedName name="loop1" localSheetId="19">#REF!</definedName>
    <definedName name="loop1">#REF!</definedName>
    <definedName name="loopcounter1" localSheetId="0">#REF!</definedName>
    <definedName name="loopcounter1" localSheetId="10">#REF!</definedName>
    <definedName name="loopcounter1" localSheetId="11">#REF!</definedName>
    <definedName name="loopcounter1" localSheetId="14">#REF!</definedName>
    <definedName name="loopcounter1" localSheetId="16">#REF!</definedName>
    <definedName name="loopcounter1" localSheetId="17">#REF!</definedName>
    <definedName name="loopcounter1" localSheetId="18">#REF!</definedName>
    <definedName name="loopcounter1" localSheetId="19">#REF!</definedName>
    <definedName name="loopcounter1">#REF!</definedName>
    <definedName name="lotcprov" localSheetId="0">#REF!</definedName>
    <definedName name="lotcprov" localSheetId="10">#REF!</definedName>
    <definedName name="lotcprov" localSheetId="11">#REF!</definedName>
    <definedName name="lotcprov" localSheetId="14">#REF!</definedName>
    <definedName name="lotcprov" localSheetId="16">#REF!</definedName>
    <definedName name="lotcprov" localSheetId="17">#REF!</definedName>
    <definedName name="lotcprov" localSheetId="18">#REF!</definedName>
    <definedName name="lotcprov" localSheetId="19">#REF!</definedName>
    <definedName name="lotcprov">#REF!</definedName>
    <definedName name="lotprov" localSheetId="0">#REF!</definedName>
    <definedName name="lotprov" localSheetId="10">#REF!</definedName>
    <definedName name="lotprov" localSheetId="11">#REF!</definedName>
    <definedName name="lotprov" localSheetId="14">#REF!</definedName>
    <definedName name="lotprov" localSheetId="16">#REF!</definedName>
    <definedName name="lotprov" localSheetId="17">#REF!</definedName>
    <definedName name="lotprov" localSheetId="18">#REF!</definedName>
    <definedName name="lotprov" localSheetId="19">#REF!</definedName>
    <definedName name="lotprov">#REF!</definedName>
    <definedName name="LWSALES" localSheetId="0">#REF!</definedName>
    <definedName name="LWSALES" localSheetId="10">#REF!</definedName>
    <definedName name="LWSALES" localSheetId="11">#REF!</definedName>
    <definedName name="LWSALES" localSheetId="14">#REF!</definedName>
    <definedName name="LWSALES" localSheetId="16">#REF!</definedName>
    <definedName name="LWSALES" localSheetId="17">#REF!</definedName>
    <definedName name="LWSALES" localSheetId="18">#REF!</definedName>
    <definedName name="LWSALES" localSheetId="19">#REF!</definedName>
    <definedName name="LWSALES">#REF!</definedName>
    <definedName name="LYBin" localSheetId="0">#REF!</definedName>
    <definedName name="LYBin" localSheetId="10">#REF!</definedName>
    <definedName name="LYBin" localSheetId="11">#REF!</definedName>
    <definedName name="LYBin" localSheetId="14">#REF!</definedName>
    <definedName name="LYBin" localSheetId="16">#REF!</definedName>
    <definedName name="LYBin" localSheetId="17">#REF!</definedName>
    <definedName name="LYBin" localSheetId="18">#REF!</definedName>
    <definedName name="LYBin" localSheetId="19">#REF!</definedName>
    <definedName name="LYBin">#REF!</definedName>
    <definedName name="LYHolds" localSheetId="0">#REF!</definedName>
    <definedName name="LYHolds" localSheetId="10">#REF!</definedName>
    <definedName name="LYHolds" localSheetId="11">#REF!</definedName>
    <definedName name="LYHolds" localSheetId="14">#REF!</definedName>
    <definedName name="LYHolds" localSheetId="16">#REF!</definedName>
    <definedName name="LYHolds" localSheetId="17">#REF!</definedName>
    <definedName name="LYHolds" localSheetId="18">#REF!</definedName>
    <definedName name="LYHolds" localSheetId="19">#REF!</definedName>
    <definedName name="LYHolds">#REF!</definedName>
    <definedName name="LYNet" localSheetId="0">#REF!</definedName>
    <definedName name="LYNet" localSheetId="10">#REF!</definedName>
    <definedName name="LYNet" localSheetId="11">#REF!</definedName>
    <definedName name="LYNet" localSheetId="14">#REF!</definedName>
    <definedName name="LYNet" localSheetId="16">#REF!</definedName>
    <definedName name="LYNet" localSheetId="17">#REF!</definedName>
    <definedName name="LYNet" localSheetId="18">#REF!</definedName>
    <definedName name="LYNet" localSheetId="19">#REF!</definedName>
    <definedName name="LYNet">#REF!</definedName>
    <definedName name="LYoos" localSheetId="0">#REF!</definedName>
    <definedName name="LYoos" localSheetId="10">#REF!</definedName>
    <definedName name="LYoos" localSheetId="11">#REF!</definedName>
    <definedName name="LYoos" localSheetId="14">#REF!</definedName>
    <definedName name="LYoos" localSheetId="16">#REF!</definedName>
    <definedName name="LYoos" localSheetId="17">#REF!</definedName>
    <definedName name="LYoos" localSheetId="18">#REF!</definedName>
    <definedName name="LYoos" localSheetId="19">#REF!</definedName>
    <definedName name="LYoos">#REF!</definedName>
    <definedName name="LYReselects" localSheetId="0">#REF!</definedName>
    <definedName name="LYReselects" localSheetId="10">#REF!</definedName>
    <definedName name="LYReselects" localSheetId="11">#REF!</definedName>
    <definedName name="LYReselects" localSheetId="14">#REF!</definedName>
    <definedName name="LYReselects" localSheetId="16">#REF!</definedName>
    <definedName name="LYReselects" localSheetId="17">#REF!</definedName>
    <definedName name="LYReselects" localSheetId="18">#REF!</definedName>
    <definedName name="LYReselects" localSheetId="19">#REF!</definedName>
    <definedName name="LYReselects">#REF!</definedName>
    <definedName name="LYReturns" localSheetId="0">#REF!</definedName>
    <definedName name="LYReturns" localSheetId="10">#REF!</definedName>
    <definedName name="LYReturns" localSheetId="11">#REF!</definedName>
    <definedName name="LYReturns" localSheetId="14">#REF!</definedName>
    <definedName name="LYReturns" localSheetId="16">#REF!</definedName>
    <definedName name="LYReturns" localSheetId="17">#REF!</definedName>
    <definedName name="LYReturns" localSheetId="18">#REF!</definedName>
    <definedName name="LYReturns" localSheetId="19">#REF!</definedName>
    <definedName name="LYReturns">#REF!</definedName>
    <definedName name="LYSales" localSheetId="0">#REF!</definedName>
    <definedName name="LYSales" localSheetId="10">#REF!</definedName>
    <definedName name="LYSales" localSheetId="11">#REF!</definedName>
    <definedName name="LYSales" localSheetId="14">#REF!</definedName>
    <definedName name="LYSales" localSheetId="16">#REF!</definedName>
    <definedName name="LYSales" localSheetId="17">#REF!</definedName>
    <definedName name="LYSales" localSheetId="18">#REF!</definedName>
    <definedName name="LYSales" localSheetId="19">#REF!</definedName>
    <definedName name="LYSales">#REF!</definedName>
    <definedName name="LYTotal" localSheetId="0">#REF!</definedName>
    <definedName name="LYTotal" localSheetId="10">#REF!</definedName>
    <definedName name="LYTotal" localSheetId="11">#REF!</definedName>
    <definedName name="LYTotal" localSheetId="14">#REF!</definedName>
    <definedName name="LYTotal" localSheetId="16">#REF!</definedName>
    <definedName name="LYTotal" localSheetId="17">#REF!</definedName>
    <definedName name="LYTotal" localSheetId="18">#REF!</definedName>
    <definedName name="LYTotal" localSheetId="19">#REF!</definedName>
    <definedName name="LYTotal">#REF!</definedName>
    <definedName name="MARGINPLAN" localSheetId="0">#REF!</definedName>
    <definedName name="MARGINPLAN" localSheetId="10">#REF!</definedName>
    <definedName name="MARGINPLAN" localSheetId="11">#REF!</definedName>
    <definedName name="MARGINPLAN" localSheetId="14">#REF!</definedName>
    <definedName name="MARGINPLAN" localSheetId="16">#REF!</definedName>
    <definedName name="MARGINPLAN" localSheetId="17">#REF!</definedName>
    <definedName name="MARGINPLAN" localSheetId="18">#REF!</definedName>
    <definedName name="MARGINPLAN" localSheetId="19">#REF!</definedName>
    <definedName name="MARGINPLAN">#REF!</definedName>
    <definedName name="MARGINPROJ" localSheetId="0">#REF!</definedName>
    <definedName name="MARGINPROJ" localSheetId="10">#REF!</definedName>
    <definedName name="MARGINPROJ" localSheetId="11">#REF!</definedName>
    <definedName name="MARGINPROJ" localSheetId="14">#REF!</definedName>
    <definedName name="MARGINPROJ" localSheetId="16">#REF!</definedName>
    <definedName name="MARGINPROJ" localSheetId="17">#REF!</definedName>
    <definedName name="MARGINPROJ" localSheetId="18">#REF!</definedName>
    <definedName name="MARGINPROJ" localSheetId="19">#REF!</definedName>
    <definedName name="MARGINPROJ">#REF!</definedName>
    <definedName name="Master" localSheetId="0" hidden="1">{#N/A,#N/A,FALSE,"P&amp;LVN H2";#N/A,#N/A,FALSE,"P&amp;LVIETNAM";#N/A,#N/A,FALSE,"P&amp;LVN H1";#N/A,#N/A,FALSE,"P&amp;L summary";#N/A,#N/A,FALSE,"CB";#N/A,#N/A,FALSE,"CEO ";#N/A,#N/A,FALSE,"Treasury";#N/A,#N/A,FALSE,"IBG";#N/A,#N/A,FALSE,"FIN";#N/A,#N/A,FALSE,"INDO";#N/A,#N/A,FALSE,"BS97"}</definedName>
    <definedName name="Master" localSheetId="10" hidden="1">{#N/A,#N/A,FALSE,"P&amp;LVN H2";#N/A,#N/A,FALSE,"P&amp;LVIETNAM";#N/A,#N/A,FALSE,"P&amp;LVN H1";#N/A,#N/A,FALSE,"P&amp;L summary";#N/A,#N/A,FALSE,"CB";#N/A,#N/A,FALSE,"CEO ";#N/A,#N/A,FALSE,"Treasury";#N/A,#N/A,FALSE,"IBG";#N/A,#N/A,FALSE,"FIN";#N/A,#N/A,FALSE,"INDO";#N/A,#N/A,FALSE,"BS97"}</definedName>
    <definedName name="Master" localSheetId="11" hidden="1">{#N/A,#N/A,FALSE,"P&amp;LVN H2";#N/A,#N/A,FALSE,"P&amp;LVIETNAM";#N/A,#N/A,FALSE,"P&amp;LVN H1";#N/A,#N/A,FALSE,"P&amp;L summary";#N/A,#N/A,FALSE,"CB";#N/A,#N/A,FALSE,"CEO ";#N/A,#N/A,FALSE,"Treasury";#N/A,#N/A,FALSE,"IBG";#N/A,#N/A,FALSE,"FIN";#N/A,#N/A,FALSE,"INDO";#N/A,#N/A,FALSE,"BS97"}</definedName>
    <definedName name="Master" localSheetId="14" hidden="1">{#N/A,#N/A,FALSE,"P&amp;LVN H2";#N/A,#N/A,FALSE,"P&amp;LVIETNAM";#N/A,#N/A,FALSE,"P&amp;LVN H1";#N/A,#N/A,FALSE,"P&amp;L summary";#N/A,#N/A,FALSE,"CB";#N/A,#N/A,FALSE,"CEO ";#N/A,#N/A,FALSE,"Treasury";#N/A,#N/A,FALSE,"IBG";#N/A,#N/A,FALSE,"FIN";#N/A,#N/A,FALSE,"INDO";#N/A,#N/A,FALSE,"BS97"}</definedName>
    <definedName name="Master" localSheetId="16" hidden="1">{#N/A,#N/A,FALSE,"P&amp;LVN H2";#N/A,#N/A,FALSE,"P&amp;LVIETNAM";#N/A,#N/A,FALSE,"P&amp;LVN H1";#N/A,#N/A,FALSE,"P&amp;L summary";#N/A,#N/A,FALSE,"CB";#N/A,#N/A,FALSE,"CEO ";#N/A,#N/A,FALSE,"Treasury";#N/A,#N/A,FALSE,"IBG";#N/A,#N/A,FALSE,"FIN";#N/A,#N/A,FALSE,"INDO";#N/A,#N/A,FALSE,"BS97"}</definedName>
    <definedName name="Master" localSheetId="17" hidden="1">{#N/A,#N/A,FALSE,"P&amp;LVN H2";#N/A,#N/A,FALSE,"P&amp;LVIETNAM";#N/A,#N/A,FALSE,"P&amp;LVN H1";#N/A,#N/A,FALSE,"P&amp;L summary";#N/A,#N/A,FALSE,"CB";#N/A,#N/A,FALSE,"CEO ";#N/A,#N/A,FALSE,"Treasury";#N/A,#N/A,FALSE,"IBG";#N/A,#N/A,FALSE,"FIN";#N/A,#N/A,FALSE,"INDO";#N/A,#N/A,FALSE,"BS97"}</definedName>
    <definedName name="Master" localSheetId="18" hidden="1">{#N/A,#N/A,FALSE,"P&amp;LVN H2";#N/A,#N/A,FALSE,"P&amp;LVIETNAM";#N/A,#N/A,FALSE,"P&amp;LVN H1";#N/A,#N/A,FALSE,"P&amp;L summary";#N/A,#N/A,FALSE,"CB";#N/A,#N/A,FALSE,"CEO ";#N/A,#N/A,FALSE,"Treasury";#N/A,#N/A,FALSE,"IBG";#N/A,#N/A,FALSE,"FIN";#N/A,#N/A,FALSE,"INDO";#N/A,#N/A,FALSE,"BS97"}</definedName>
    <definedName name="Master" localSheetId="19" hidden="1">{#N/A,#N/A,FALSE,"P&amp;LVN H2";#N/A,#N/A,FALSE,"P&amp;LVIETNAM";#N/A,#N/A,FALSE,"P&amp;LVN H1";#N/A,#N/A,FALSE,"P&amp;L summary";#N/A,#N/A,FALSE,"CB";#N/A,#N/A,FALSE,"CEO ";#N/A,#N/A,FALSE,"Treasury";#N/A,#N/A,FALSE,"IBG";#N/A,#N/A,FALSE,"FIN";#N/A,#N/A,FALSE,"INDO";#N/A,#N/A,FALSE,"BS97"}</definedName>
    <definedName name="Master" localSheetId="20" hidden="1">{#N/A,#N/A,FALSE,"P&amp;LVN H2";#N/A,#N/A,FALSE,"P&amp;LVIETNAM";#N/A,#N/A,FALSE,"P&amp;LVN H1";#N/A,#N/A,FALSE,"P&amp;L summary";#N/A,#N/A,FALSE,"CB";#N/A,#N/A,FALSE,"CEO ";#N/A,#N/A,FALSE,"Treasury";#N/A,#N/A,FALSE,"IBG";#N/A,#N/A,FALSE,"FIN";#N/A,#N/A,FALSE,"INDO";#N/A,#N/A,FALSE,"BS97"}</definedName>
    <definedName name="Master" hidden="1">{#N/A,#N/A,FALSE,"P&amp;LVN H2";#N/A,#N/A,FALSE,"P&amp;LVIETNAM";#N/A,#N/A,FALSE,"P&amp;LVN H1";#N/A,#N/A,FALSE,"P&amp;L summary";#N/A,#N/A,FALSE,"CB";#N/A,#N/A,FALSE,"CEO ";#N/A,#N/A,FALSE,"Treasury";#N/A,#N/A,FALSE,"IBG";#N/A,#N/A,FALSE,"FIN";#N/A,#N/A,FALSE,"INDO";#N/A,#N/A,FALSE,"BS97"}</definedName>
    <definedName name="mdownacc" localSheetId="0">#REF!</definedName>
    <definedName name="mdownacc" localSheetId="10">#REF!</definedName>
    <definedName name="mdownacc" localSheetId="11">#REF!</definedName>
    <definedName name="mdownacc" localSheetId="14">#REF!</definedName>
    <definedName name="mdownacc" localSheetId="16">#REF!</definedName>
    <definedName name="mdownacc" localSheetId="17">#REF!</definedName>
    <definedName name="mdownacc" localSheetId="18">#REF!</definedName>
    <definedName name="mdownacc" localSheetId="19">#REF!</definedName>
    <definedName name="mdownacc">#REF!</definedName>
    <definedName name="Method_of_Payment">[10]Data!$C$2:$C$7</definedName>
    <definedName name="mirr1" localSheetId="0">#REF!</definedName>
    <definedName name="mirr1" localSheetId="10">#REF!</definedName>
    <definedName name="mirr1" localSheetId="11">#REF!</definedName>
    <definedName name="mirr1" localSheetId="14">#REF!</definedName>
    <definedName name="mirr1" localSheetId="16">#REF!</definedName>
    <definedName name="mirr1" localSheetId="17">#REF!</definedName>
    <definedName name="mirr1" localSheetId="18">#REF!</definedName>
    <definedName name="mirr1" localSheetId="19">#REF!</definedName>
    <definedName name="mirr1">#REF!</definedName>
    <definedName name="mirr2" localSheetId="0">#REF!</definedName>
    <definedName name="mirr2" localSheetId="10">#REF!</definedName>
    <definedName name="mirr2" localSheetId="11">#REF!</definedName>
    <definedName name="mirr2" localSheetId="14">#REF!</definedName>
    <definedName name="mirr2" localSheetId="16">#REF!</definedName>
    <definedName name="mirr2" localSheetId="17">#REF!</definedName>
    <definedName name="mirr2" localSheetId="18">#REF!</definedName>
    <definedName name="mirr2" localSheetId="19">#REF!</definedName>
    <definedName name="mirr2">#REF!</definedName>
    <definedName name="Mkt_Vouch" localSheetId="0">#REF!,#REF!</definedName>
    <definedName name="Mkt_Vouch" localSheetId="10">#REF!,#REF!</definedName>
    <definedName name="Mkt_Vouch" localSheetId="11">#REF!,#REF!</definedName>
    <definedName name="Mkt_Vouch" localSheetId="14">#REF!,#REF!</definedName>
    <definedName name="Mkt_Vouch" localSheetId="16">#REF!,#REF!</definedName>
    <definedName name="Mkt_Vouch" localSheetId="17">#REF!,#REF!</definedName>
    <definedName name="Mkt_Vouch" localSheetId="18">#REF!,#REF!</definedName>
    <definedName name="Mkt_Vouch" localSheetId="19">#REF!,#REF!</definedName>
    <definedName name="Mkt_Vouch">#REF!,#REF!</definedName>
    <definedName name="Nationality">[10]Data!$A$2:$A$22</definedName>
    <definedName name="NESNACC" localSheetId="0">#REF!</definedName>
    <definedName name="NESNACC" localSheetId="10">#REF!</definedName>
    <definedName name="NESNACC" localSheetId="11">#REF!</definedName>
    <definedName name="NESNACC" localSheetId="14">#REF!</definedName>
    <definedName name="NESNACC" localSheetId="16">#REF!</definedName>
    <definedName name="NESNACC" localSheetId="17">#REF!</definedName>
    <definedName name="NESNACC" localSheetId="18">#REF!</definedName>
    <definedName name="NESNACC" localSheetId="19">#REF!</definedName>
    <definedName name="NESNACC">#REF!</definedName>
    <definedName name="nilacc" localSheetId="0">#REF!</definedName>
    <definedName name="nilacc" localSheetId="10">#REF!</definedName>
    <definedName name="nilacc" localSheetId="11">#REF!</definedName>
    <definedName name="nilacc" localSheetId="14">#REF!</definedName>
    <definedName name="nilacc" localSheetId="16">#REF!</definedName>
    <definedName name="nilacc" localSheetId="17">#REF!</definedName>
    <definedName name="nilacc" localSheetId="18">#REF!</definedName>
    <definedName name="nilacc" localSheetId="19">#REF!</definedName>
    <definedName name="nilacc">#REF!</definedName>
    <definedName name="niltrnacc" localSheetId="0">#REF!</definedName>
    <definedName name="niltrnacc" localSheetId="10">#REF!</definedName>
    <definedName name="niltrnacc" localSheetId="11">#REF!</definedName>
    <definedName name="niltrnacc" localSheetId="14">#REF!</definedName>
    <definedName name="niltrnacc" localSheetId="16">#REF!</definedName>
    <definedName name="niltrnacc" localSheetId="17">#REF!</definedName>
    <definedName name="niltrnacc" localSheetId="18">#REF!</definedName>
    <definedName name="niltrnacc" localSheetId="19">#REF!</definedName>
    <definedName name="niltrnacc">#REF!</definedName>
    <definedName name="NOTE1" localSheetId="0">#REF!</definedName>
    <definedName name="NOTE1" localSheetId="10">#REF!</definedName>
    <definedName name="NOTE1" localSheetId="11">#REF!</definedName>
    <definedName name="NOTE1" localSheetId="14">#REF!</definedName>
    <definedName name="NOTE1" localSheetId="16">#REF!</definedName>
    <definedName name="NOTE1" localSheetId="17">#REF!</definedName>
    <definedName name="NOTE1" localSheetId="18">#REF!</definedName>
    <definedName name="NOTE1" localSheetId="19">#REF!</definedName>
    <definedName name="NOTE1">#REF!</definedName>
    <definedName name="NOTE2" localSheetId="0">#REF!</definedName>
    <definedName name="NOTE2" localSheetId="10">#REF!</definedName>
    <definedName name="NOTE2" localSheetId="11">#REF!</definedName>
    <definedName name="NOTE2" localSheetId="14">#REF!</definedName>
    <definedName name="NOTE2" localSheetId="16">#REF!</definedName>
    <definedName name="NOTE2" localSheetId="17">#REF!</definedName>
    <definedName name="NOTE2" localSheetId="18">#REF!</definedName>
    <definedName name="NOTE2" localSheetId="19">#REF!</definedName>
    <definedName name="NOTE2">#REF!</definedName>
    <definedName name="NvsASD">"V2004-09-30"</definedName>
    <definedName name="NvsAutoDrillOk">"VN"</definedName>
    <definedName name="NvsElapsedTime">0.00038113426126074</definedName>
    <definedName name="NvsEndTime">38281.719677662</definedName>
    <definedName name="NvsInstSpec">"%,FANZ_BRANCH,TBRCH_NVISION_28599,NQUEST,FCURRENCY_CD,VFJD,FANZ_SEGMENT_ID,TSEGM_NVISION_28599,NQUEST"</definedName>
    <definedName name="NvsLayoutType">"M3"</definedName>
    <definedName name="NvsNplSpec">"%,X,RZF..,CNF.."</definedName>
    <definedName name="NvsPanelEffdt">"V1996-03-28"</definedName>
    <definedName name="NvsPanelSetid">"VMODEL"</definedName>
    <definedName name="NvsReqBU">"V28599"</definedName>
    <definedName name="NvsReqBUOnly">"VY"</definedName>
    <definedName name="NvsTransLed">"VN"</definedName>
    <definedName name="NvsTreeASD">"V2004-09-30"</definedName>
    <definedName name="P15updated">#REF!</definedName>
    <definedName name="Page1" localSheetId="0">#REF!</definedName>
    <definedName name="Page1" localSheetId="10">#REF!</definedName>
    <definedName name="Page1" localSheetId="11">#REF!</definedName>
    <definedName name="Page1" localSheetId="14">#REF!</definedName>
    <definedName name="Page1" localSheetId="16">#REF!</definedName>
    <definedName name="Page1" localSheetId="17">#REF!</definedName>
    <definedName name="Page1" localSheetId="18">#REF!</definedName>
    <definedName name="Page1" localSheetId="19">#REF!</definedName>
    <definedName name="Page1">#REF!</definedName>
    <definedName name="Page2" localSheetId="0">#REF!</definedName>
    <definedName name="Page2" localSheetId="10">#REF!</definedName>
    <definedName name="Page2" localSheetId="11">#REF!</definedName>
    <definedName name="Page2" localSheetId="14">#REF!</definedName>
    <definedName name="Page2" localSheetId="16">#REF!</definedName>
    <definedName name="Page2" localSheetId="17">#REF!</definedName>
    <definedName name="Page2" localSheetId="18">#REF!</definedName>
    <definedName name="Page2" localSheetId="19">#REF!</definedName>
    <definedName name="Page2">#REF!</definedName>
    <definedName name="PER3DUTY" localSheetId="0">#REF!</definedName>
    <definedName name="PER3DUTY" localSheetId="10">#REF!</definedName>
    <definedName name="PER3DUTY" localSheetId="11">#REF!</definedName>
    <definedName name="PER3DUTY" localSheetId="14">#REF!</definedName>
    <definedName name="PER3DUTY" localSheetId="16">#REF!</definedName>
    <definedName name="PER3DUTY" localSheetId="17">#REF!</definedName>
    <definedName name="PER3DUTY" localSheetId="18">#REF!</definedName>
    <definedName name="PER3DUTY" localSheetId="19">#REF!</definedName>
    <definedName name="PER3DUTY">#REF!</definedName>
    <definedName name="Period" localSheetId="0">#REF!</definedName>
    <definedName name="Period" localSheetId="10">#REF!</definedName>
    <definedName name="Period" localSheetId="11">#REF!</definedName>
    <definedName name="Period" localSheetId="14">#REF!</definedName>
    <definedName name="Period" localSheetId="16">#REF!</definedName>
    <definedName name="Period" localSheetId="17">#REF!</definedName>
    <definedName name="Period" localSheetId="18">#REF!</definedName>
    <definedName name="Period" localSheetId="19">#REF!</definedName>
    <definedName name="Period">#REF!</definedName>
    <definedName name="PeriodsInYear" localSheetId="0">'[11]P&amp;L'!#REF!</definedName>
    <definedName name="PeriodsInYear" localSheetId="10">'[11]P&amp;L'!#REF!</definedName>
    <definedName name="PeriodsInYear" localSheetId="11">'[11]P&amp;L'!#REF!</definedName>
    <definedName name="PeriodsInYear" localSheetId="14">'[11]P&amp;L'!#REF!</definedName>
    <definedName name="PeriodsInYear" localSheetId="16">'[11]P&amp;L'!#REF!</definedName>
    <definedName name="PeriodsInYear" localSheetId="17">'[11]P&amp;L'!#REF!</definedName>
    <definedName name="PeriodsInYear" localSheetId="18">'[11]P&amp;L'!#REF!</definedName>
    <definedName name="PeriodsInYear" localSheetId="19">'[11]P&amp;L'!#REF!</definedName>
    <definedName name="PeriodsInYear">'[11]P&amp;L'!#REF!</definedName>
    <definedName name="PERNO" localSheetId="0">#REF!</definedName>
    <definedName name="PERNO" localSheetId="10">#REF!</definedName>
    <definedName name="PERNO" localSheetId="11">#REF!</definedName>
    <definedName name="PERNO" localSheetId="14">#REF!</definedName>
    <definedName name="PERNO" localSheetId="16">#REF!</definedName>
    <definedName name="PERNO" localSheetId="17">#REF!</definedName>
    <definedName name="PERNO" localSheetId="18">#REF!</definedName>
    <definedName name="PERNO" localSheetId="19">#REF!</definedName>
    <definedName name="PERNO">#REF!</definedName>
    <definedName name="PERSONAL">"Button 31"</definedName>
    <definedName name="poinvacc" localSheetId="0">#REF!</definedName>
    <definedName name="poinvacc" localSheetId="10">#REF!</definedName>
    <definedName name="poinvacc" localSheetId="11">#REF!</definedName>
    <definedName name="poinvacc" localSheetId="14">#REF!</definedName>
    <definedName name="poinvacc" localSheetId="16">#REF!</definedName>
    <definedName name="poinvacc" localSheetId="17">#REF!</definedName>
    <definedName name="poinvacc" localSheetId="18">#REF!</definedName>
    <definedName name="poinvacc" localSheetId="19">#REF!</definedName>
    <definedName name="poinvacc">#REF!</definedName>
    <definedName name="Post_tax_Cashflows" localSheetId="0">#REF!</definedName>
    <definedName name="Post_tax_Cashflows" localSheetId="10">#REF!</definedName>
    <definedName name="Post_tax_Cashflows" localSheetId="11">#REF!</definedName>
    <definedName name="Post_tax_Cashflows" localSheetId="14">#REF!</definedName>
    <definedName name="Post_tax_Cashflows" localSheetId="16">#REF!</definedName>
    <definedName name="Post_tax_Cashflows" localSheetId="17">#REF!</definedName>
    <definedName name="Post_tax_Cashflows" localSheetId="18">#REF!</definedName>
    <definedName name="Post_tax_Cashflows" localSheetId="19">#REF!</definedName>
    <definedName name="Post_tax_Cashflows">#REF!</definedName>
    <definedName name="postes">[12]postes!$A$8:$A$38</definedName>
    <definedName name="PRDump" localSheetId="0">#REF!</definedName>
    <definedName name="PRDump" localSheetId="10">#REF!</definedName>
    <definedName name="PRDump" localSheetId="11">#REF!</definedName>
    <definedName name="PRDump" localSheetId="14">#REF!</definedName>
    <definedName name="PRDump" localSheetId="16">#REF!</definedName>
    <definedName name="PRDump" localSheetId="17">#REF!</definedName>
    <definedName name="PRDump" localSheetId="18">#REF!</definedName>
    <definedName name="PRDump" localSheetId="19">#REF!</definedName>
    <definedName name="PRDump">#REF!</definedName>
    <definedName name="Pre_Tax_Cashflows" localSheetId="0">#REF!</definedName>
    <definedName name="Pre_Tax_Cashflows" localSheetId="10">#REF!</definedName>
    <definedName name="Pre_Tax_Cashflows" localSheetId="11">#REF!</definedName>
    <definedName name="Pre_Tax_Cashflows" localSheetId="14">#REF!</definedName>
    <definedName name="Pre_Tax_Cashflows" localSheetId="16">#REF!</definedName>
    <definedName name="Pre_Tax_Cashflows" localSheetId="17">#REF!</definedName>
    <definedName name="Pre_Tax_Cashflows" localSheetId="18">#REF!</definedName>
    <definedName name="Pre_Tax_Cashflows" localSheetId="19">#REF!</definedName>
    <definedName name="Pre_Tax_Cashflows">#REF!</definedName>
    <definedName name="PRINT_ALL" localSheetId="0">#REF!</definedName>
    <definedName name="PRINT_ALL" localSheetId="10">#REF!</definedName>
    <definedName name="PRINT_ALL" localSheetId="11">#REF!</definedName>
    <definedName name="PRINT_ALL" localSheetId="14">#REF!</definedName>
    <definedName name="PRINT_ALL" localSheetId="16">#REF!</definedName>
    <definedName name="PRINT_ALL" localSheetId="17">#REF!</definedName>
    <definedName name="PRINT_ALL" localSheetId="18">#REF!</definedName>
    <definedName name="PRINT_ALL" localSheetId="19">#REF!</definedName>
    <definedName name="PRINT_ALL">#REF!</definedName>
    <definedName name="_xlnm.Print_Area" localSheetId="0">'P1'!$A$1:$AF$75</definedName>
    <definedName name="_xlnm.Print_Area" localSheetId="9">'P10'!$A$1:$F$72</definedName>
    <definedName name="_xlnm.Print_Area" localSheetId="10">'P11'!$A$1:$J$57</definedName>
    <definedName name="_xlnm.Print_Area" localSheetId="11">'P12'!$A$1:$G$65</definedName>
    <definedName name="_xlnm.Print_Area" localSheetId="12">'P13'!$A$1:$O$44</definedName>
    <definedName name="_xlnm.Print_Area" localSheetId="13">'P14'!$A$1:$E$41</definedName>
    <definedName name="_xlnm.Print_Area" localSheetId="14">'P15'!$A$1:$I$44</definedName>
    <definedName name="_xlnm.Print_Area" localSheetId="15">'P16'!$A$1:$F$28</definedName>
    <definedName name="_xlnm.Print_Area" localSheetId="16">'P17'!$A$1:$L$71</definedName>
    <definedName name="_xlnm.Print_Area" localSheetId="17">'P18'!$A$1:$G$48</definedName>
    <definedName name="_xlnm.Print_Area" localSheetId="18">'P19'!$A$1:$L$71</definedName>
    <definedName name="_xlnm.Print_Area" localSheetId="1">'P2'!$A$1:$J$57</definedName>
    <definedName name="_xlnm.Print_Area" localSheetId="19">'P20'!$A$1:$F$58</definedName>
    <definedName name="_xlnm.Print_Area" localSheetId="20">'P21'!$A$1:$C$53</definedName>
    <definedName name="_xlnm.Print_Area" localSheetId="2">'P3'!$A$1:$E$61</definedName>
    <definedName name="_xlnm.Print_Area" localSheetId="3">'P4'!$A$1:$E$56</definedName>
    <definedName name="_xlnm.Print_Area" localSheetId="4">'P5'!$A$1:$E$59</definedName>
    <definedName name="_xlnm.Print_Area" localSheetId="5">'P6'!$A$1:$E$55</definedName>
    <definedName name="_xlnm.Print_Area" localSheetId="6">'P7'!$A$1:$E$54</definedName>
    <definedName name="_xlnm.Print_Area" localSheetId="7">'P8'!$A$1:$E$52</definedName>
    <definedName name="_xlnm.Print_Area" localSheetId="8">'P9'!$A$1:$F$65</definedName>
    <definedName name="_xlnm.Print_Area">#REF!</definedName>
    <definedName name="Print_Area_MI" localSheetId="0">#REF!</definedName>
    <definedName name="Print_Area_MI" localSheetId="10">#REF!</definedName>
    <definedName name="Print_Area_MI" localSheetId="11">#REF!</definedName>
    <definedName name="Print_Area_MI" localSheetId="14">#REF!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#REF!</definedName>
    <definedName name="Print_Titles_MI" localSheetId="0">#REF!</definedName>
    <definedName name="Print_Titles_MI" localSheetId="10">#REF!</definedName>
    <definedName name="Print_Titles_MI" localSheetId="11">#REF!</definedName>
    <definedName name="Print_Titles_MI" localSheetId="14">#REF!</definedName>
    <definedName name="Print_Titles_MI" localSheetId="16">#REF!</definedName>
    <definedName name="Print_Titles_MI" localSheetId="17">#REF!</definedName>
    <definedName name="Print_Titles_MI" localSheetId="18">#REF!</definedName>
    <definedName name="Print_Titles_MI" localSheetId="19">#REF!</definedName>
    <definedName name="Print_Titles_MI">#REF!</definedName>
    <definedName name="PrintArea" localSheetId="0">'[13]Incoms.sta.Sep-03'!#REF!</definedName>
    <definedName name="PrintArea" localSheetId="10">'[13]Incoms.sta.Sep-03'!#REF!</definedName>
    <definedName name="PrintArea" localSheetId="11">'[13]Incoms.sta.Sep-03'!#REF!</definedName>
    <definedName name="PrintArea" localSheetId="14">'[13]Incoms.sta.Sep-03'!#REF!</definedName>
    <definedName name="PrintArea" localSheetId="16">'[13]Incoms.sta.Sep-03'!#REF!</definedName>
    <definedName name="PrintArea" localSheetId="17">'[13]Incoms.sta.Sep-03'!#REF!</definedName>
    <definedName name="PrintArea" localSheetId="18">'[13]Incoms.sta.Sep-03'!#REF!</definedName>
    <definedName name="PrintArea" localSheetId="19">'[13]Incoms.sta.Sep-03'!#REF!</definedName>
    <definedName name="PrintArea">'[13]Incoms.sta.Sep-03'!#REF!</definedName>
    <definedName name="PRINTLOC" localSheetId="0">'P1'!PRINTLOC</definedName>
    <definedName name="PRINTLOC" localSheetId="10">'P11'!PRINTLOC</definedName>
    <definedName name="PRINTLOC" localSheetId="11">'P12'!PRINTLOC</definedName>
    <definedName name="PRINTLOC" localSheetId="14">#N/A</definedName>
    <definedName name="PRINTLOC" localSheetId="16">'P17'!PRINTLOC</definedName>
    <definedName name="PRINTLOC" localSheetId="17">'P18'!PRINTLOC</definedName>
    <definedName name="PRINTLOC" localSheetId="18">'P19'!PRINTLOC</definedName>
    <definedName name="PRINTLOC" localSheetId="19">#N/A</definedName>
    <definedName name="PRINTLOC" localSheetId="20">'P21'!PRINTLOC</definedName>
    <definedName name="PRINTLOC">[0]!PRINTLOC</definedName>
    <definedName name="PRIS1" localSheetId="0">#REF!</definedName>
    <definedName name="PRIS1" localSheetId="10">#REF!</definedName>
    <definedName name="PRIS1" localSheetId="11">#REF!</definedName>
    <definedName name="PRIS1" localSheetId="14">#REF!</definedName>
    <definedName name="PRIS1" localSheetId="16">#REF!</definedName>
    <definedName name="PRIS1" localSheetId="17">#REF!</definedName>
    <definedName name="PRIS1" localSheetId="18">#REF!</definedName>
    <definedName name="PRIS1" localSheetId="19">#REF!</definedName>
    <definedName name="PRIS1">#REF!</definedName>
    <definedName name="PRIS2" localSheetId="0">#REF!</definedName>
    <definedName name="PRIS2" localSheetId="10">#REF!</definedName>
    <definedName name="PRIS2" localSheetId="11">#REF!</definedName>
    <definedName name="PRIS2" localSheetId="14">#REF!</definedName>
    <definedName name="PRIS2" localSheetId="16">#REF!</definedName>
    <definedName name="PRIS2" localSheetId="17">#REF!</definedName>
    <definedName name="PRIS2" localSheetId="18">#REF!</definedName>
    <definedName name="PRIS2" localSheetId="19">#REF!</definedName>
    <definedName name="PRIS2">#REF!</definedName>
    <definedName name="PRMA1" localSheetId="0">#REF!</definedName>
    <definedName name="PRMA1" localSheetId="10">#REF!</definedName>
    <definedName name="PRMA1" localSheetId="11">#REF!</definedName>
    <definedName name="PRMA1" localSheetId="14">#REF!</definedName>
    <definedName name="PRMA1" localSheetId="16">#REF!</definedName>
    <definedName name="PRMA1" localSheetId="17">#REF!</definedName>
    <definedName name="PRMA1" localSheetId="18">#REF!</definedName>
    <definedName name="PRMA1" localSheetId="19">#REF!</definedName>
    <definedName name="PRMA1">#REF!</definedName>
    <definedName name="pymttype" localSheetId="0">#REF!</definedName>
    <definedName name="pymttype" localSheetId="10">#REF!</definedName>
    <definedName name="pymttype" localSheetId="11">#REF!</definedName>
    <definedName name="pymttype" localSheetId="14">#REF!</definedName>
    <definedName name="pymttype" localSheetId="16">#REF!</definedName>
    <definedName name="pymttype" localSheetId="17">#REF!</definedName>
    <definedName name="pymttype" localSheetId="18">#REF!</definedName>
    <definedName name="pymttype" localSheetId="19">#REF!</definedName>
    <definedName name="pymttype">#REF!</definedName>
    <definedName name="Q" localSheetId="0">#REF!</definedName>
    <definedName name="Q" localSheetId="10">#REF!</definedName>
    <definedName name="Q" localSheetId="11">#REF!</definedName>
    <definedName name="Q" localSheetId="14">#REF!</definedName>
    <definedName name="Q" localSheetId="16">#REF!</definedName>
    <definedName name="Q" localSheetId="17">#REF!</definedName>
    <definedName name="Q" localSheetId="18">#REF!</definedName>
    <definedName name="Q" localSheetId="19">#REF!</definedName>
    <definedName name="Q">#REF!</definedName>
    <definedName name="QTDSUM" localSheetId="0">#REF!</definedName>
    <definedName name="QTDSUM" localSheetId="10">#REF!</definedName>
    <definedName name="QTDSUM" localSheetId="11">#REF!</definedName>
    <definedName name="QTDSUM" localSheetId="14">#REF!</definedName>
    <definedName name="QTDSUM" localSheetId="16">#REF!</definedName>
    <definedName name="QTDSUM" localSheetId="17">#REF!</definedName>
    <definedName name="QTDSUM" localSheetId="18">#REF!</definedName>
    <definedName name="QTDSUM" localSheetId="19">#REF!</definedName>
    <definedName name="QTDSUM">#REF!</definedName>
    <definedName name="Query1" localSheetId="0">#REF!</definedName>
    <definedName name="Query1" localSheetId="10">#REF!</definedName>
    <definedName name="Query1" localSheetId="11">#REF!</definedName>
    <definedName name="Query1" localSheetId="14">#REF!</definedName>
    <definedName name="Query1" localSheetId="16">#REF!</definedName>
    <definedName name="Query1" localSheetId="17">#REF!</definedName>
    <definedName name="Query1" localSheetId="18">#REF!</definedName>
    <definedName name="Query1" localSheetId="19">#REF!</definedName>
    <definedName name="Query1">#REF!</definedName>
    <definedName name="R_Base">'[14]Base Salary'!$A$5:$N$62</definedName>
    <definedName name="R_BonTax">[14]BonusesTax!$A$5:$N$62</definedName>
    <definedName name="R_Catchup">[14]Catchup!$A$5:$N$64</definedName>
    <definedName name="R_Employees">[15]Employees!$A$3:$G$60</definedName>
    <definedName name="R_EmpOrConsultant">[14]EmpOrContractor!$A$5:$N$62</definedName>
    <definedName name="R_Excess">[14]ExcessLeave!$A$5:$N$62</definedName>
    <definedName name="R_SelMonthIdx">[14]Date!$F$2</definedName>
    <definedName name="RawAgencyPrice" localSheetId="0">#REF!</definedName>
    <definedName name="RawAgencyPrice" localSheetId="10">#REF!</definedName>
    <definedName name="RawAgencyPrice" localSheetId="11">#REF!</definedName>
    <definedName name="RawAgencyPrice" localSheetId="14">#REF!</definedName>
    <definedName name="RawAgencyPrice" localSheetId="16">#REF!</definedName>
    <definedName name="RawAgencyPrice" localSheetId="17">#REF!</definedName>
    <definedName name="RawAgencyPrice" localSheetId="18">#REF!</definedName>
    <definedName name="RawAgencyPrice" localSheetId="19">#REF!</definedName>
    <definedName name="RawAgencyPrice">#REF!</definedName>
    <definedName name="RBData" localSheetId="0">#REF!</definedName>
    <definedName name="RBData" localSheetId="10">#REF!</definedName>
    <definedName name="RBData" localSheetId="11">#REF!</definedName>
    <definedName name="RBData" localSheetId="14">#REF!</definedName>
    <definedName name="RBData" localSheetId="16">#REF!</definedName>
    <definedName name="RBData" localSheetId="17">#REF!</definedName>
    <definedName name="RBData" localSheetId="18">#REF!</definedName>
    <definedName name="RBData" localSheetId="19">#REF!</definedName>
    <definedName name="RBData">#REF!</definedName>
    <definedName name="RECCANACC" localSheetId="0">#REF!</definedName>
    <definedName name="RECCANACC" localSheetId="10">#REF!</definedName>
    <definedName name="RECCANACC" localSheetId="11">#REF!</definedName>
    <definedName name="RECCANACC" localSheetId="14">#REF!</definedName>
    <definedName name="RECCANACC" localSheetId="16">#REF!</definedName>
    <definedName name="RECCANACC" localSheetId="17">#REF!</definedName>
    <definedName name="RECCANACC" localSheetId="18">#REF!</definedName>
    <definedName name="RECCANACC" localSheetId="19">#REF!</definedName>
    <definedName name="RECCANACC">#REF!</definedName>
    <definedName name="RECEXACC" localSheetId="0">#REF!</definedName>
    <definedName name="RECEXACC" localSheetId="10">#REF!</definedName>
    <definedName name="RECEXACC" localSheetId="11">#REF!</definedName>
    <definedName name="RECEXACC" localSheetId="14">#REF!</definedName>
    <definedName name="RECEXACC" localSheetId="16">#REF!</definedName>
    <definedName name="RECEXACC" localSheetId="17">#REF!</definedName>
    <definedName name="RECEXACC" localSheetId="18">#REF!</definedName>
    <definedName name="RECEXACC" localSheetId="19">#REF!</definedName>
    <definedName name="RECEXACC">#REF!</definedName>
    <definedName name="RECINACC" localSheetId="0">#REF!</definedName>
    <definedName name="RECINACC" localSheetId="10">#REF!</definedName>
    <definedName name="RECINACC" localSheetId="11">#REF!</definedName>
    <definedName name="RECINACC" localSheetId="14">#REF!</definedName>
    <definedName name="RECINACC" localSheetId="16">#REF!</definedName>
    <definedName name="RECINACC" localSheetId="17">#REF!</definedName>
    <definedName name="RECINACC" localSheetId="18">#REF!</definedName>
    <definedName name="RECINACC" localSheetId="19">#REF!</definedName>
    <definedName name="RECINACC">#REF!</definedName>
    <definedName name="RedemptionDates" localSheetId="0">#REF!</definedName>
    <definedName name="RedemptionDates" localSheetId="10">#REF!</definedName>
    <definedName name="RedemptionDates" localSheetId="11">#REF!</definedName>
    <definedName name="RedemptionDates" localSheetId="14">#REF!</definedName>
    <definedName name="RedemptionDates" localSheetId="16">#REF!</definedName>
    <definedName name="RedemptionDates" localSheetId="17">#REF!</definedName>
    <definedName name="RedemptionDates" localSheetId="18">#REF!</definedName>
    <definedName name="RedemptionDates" localSheetId="19">#REF!</definedName>
    <definedName name="RedemptionDates">#REF!</definedName>
    <definedName name="Replacementcapex" localSheetId="0">#REF!</definedName>
    <definedName name="Replacementcapex" localSheetId="10">#REF!</definedName>
    <definedName name="Replacementcapex" localSheetId="11">#REF!</definedName>
    <definedName name="Replacementcapex" localSheetId="14">#REF!</definedName>
    <definedName name="Replacementcapex" localSheetId="16">#REF!</definedName>
    <definedName name="Replacementcapex" localSheetId="17">#REF!</definedName>
    <definedName name="Replacementcapex" localSheetId="18">#REF!</definedName>
    <definedName name="Replacementcapex" localSheetId="19">#REF!</definedName>
    <definedName name="Replacementcapex">#REF!</definedName>
    <definedName name="Report" localSheetId="0">#REF!</definedName>
    <definedName name="Report" localSheetId="10">#REF!</definedName>
    <definedName name="Report" localSheetId="11">#REF!</definedName>
    <definedName name="Report" localSheetId="14">#REF!</definedName>
    <definedName name="Report" localSheetId="16">#REF!</definedName>
    <definedName name="Report" localSheetId="17">#REF!</definedName>
    <definedName name="Report" localSheetId="18">#REF!</definedName>
    <definedName name="Report" localSheetId="19">#REF!</definedName>
    <definedName name="Report">#REF!</definedName>
    <definedName name="ReportPrint" localSheetId="0">#REF!</definedName>
    <definedName name="ReportPrint" localSheetId="10">#REF!</definedName>
    <definedName name="ReportPrint" localSheetId="11">#REF!</definedName>
    <definedName name="ReportPrint" localSheetId="14">#REF!</definedName>
    <definedName name="ReportPrint" localSheetId="16">#REF!</definedName>
    <definedName name="ReportPrint" localSheetId="17">#REF!</definedName>
    <definedName name="ReportPrint" localSheetId="18">#REF!</definedName>
    <definedName name="ReportPrint" localSheetId="19">#REF!</definedName>
    <definedName name="ReportPrint">#REF!</definedName>
    <definedName name="ReqdIRR" localSheetId="0">#REF!</definedName>
    <definedName name="ReqdIRR" localSheetId="10">#REF!</definedName>
    <definedName name="ReqdIRR" localSheetId="11">#REF!</definedName>
    <definedName name="ReqdIRR" localSheetId="14">#REF!</definedName>
    <definedName name="ReqdIRR" localSheetId="16">#REF!</definedName>
    <definedName name="ReqdIRR" localSheetId="17">#REF!</definedName>
    <definedName name="ReqdIRR" localSheetId="18">#REF!</definedName>
    <definedName name="ReqdIRR" localSheetId="19">#REF!</definedName>
    <definedName name="ReqdIRR">#REF!</definedName>
    <definedName name="Reselects" localSheetId="0">#REF!</definedName>
    <definedName name="Reselects" localSheetId="10">#REF!</definedName>
    <definedName name="Reselects" localSheetId="11">#REF!</definedName>
    <definedName name="Reselects" localSheetId="14">#REF!</definedName>
    <definedName name="Reselects" localSheetId="16">#REF!</definedName>
    <definedName name="Reselects" localSheetId="17">#REF!</definedName>
    <definedName name="Reselects" localSheetId="18">#REF!</definedName>
    <definedName name="Reselects" localSheetId="19">#REF!</definedName>
    <definedName name="Reselects">#REF!</definedName>
    <definedName name="result" localSheetId="0">#REF!</definedName>
    <definedName name="result" localSheetId="10">#REF!</definedName>
    <definedName name="result" localSheetId="11">#REF!</definedName>
    <definedName name="result" localSheetId="14">#REF!</definedName>
    <definedName name="result" localSheetId="16">#REF!</definedName>
    <definedName name="result" localSheetId="17">#REF!</definedName>
    <definedName name="result" localSheetId="18">#REF!</definedName>
    <definedName name="result" localSheetId="19">#REF!</definedName>
    <definedName name="result">#REF!</definedName>
    <definedName name="result1" localSheetId="0">#REF!</definedName>
    <definedName name="result1" localSheetId="10">#REF!</definedName>
    <definedName name="result1" localSheetId="11">#REF!</definedName>
    <definedName name="result1" localSheetId="14">#REF!</definedName>
    <definedName name="result1" localSheetId="16">#REF!</definedName>
    <definedName name="result1" localSheetId="17">#REF!</definedName>
    <definedName name="result1" localSheetId="18">#REF!</definedName>
    <definedName name="result1" localSheetId="19">#REF!</definedName>
    <definedName name="result1">#REF!</definedName>
    <definedName name="result2" localSheetId="0">#REF!</definedName>
    <definedName name="result2" localSheetId="10">#REF!</definedName>
    <definedName name="result2" localSheetId="11">#REF!</definedName>
    <definedName name="result2" localSheetId="14">#REF!</definedName>
    <definedName name="result2" localSheetId="16">#REF!</definedName>
    <definedName name="result2" localSheetId="17">#REF!</definedName>
    <definedName name="result2" localSheetId="18">#REF!</definedName>
    <definedName name="result2" localSheetId="19">#REF!</definedName>
    <definedName name="result2">#REF!</definedName>
    <definedName name="returnprov" localSheetId="0">#REF!</definedName>
    <definedName name="returnprov" localSheetId="10">#REF!</definedName>
    <definedName name="returnprov" localSheetId="11">#REF!</definedName>
    <definedName name="returnprov" localSheetId="14">#REF!</definedName>
    <definedName name="returnprov" localSheetId="16">#REF!</definedName>
    <definedName name="returnprov" localSheetId="17">#REF!</definedName>
    <definedName name="returnprov" localSheetId="18">#REF!</definedName>
    <definedName name="returnprov" localSheetId="19">#REF!</definedName>
    <definedName name="returnprov">#REF!</definedName>
    <definedName name="returns_prov" localSheetId="0">#REF!</definedName>
    <definedName name="returns_prov" localSheetId="10">#REF!</definedName>
    <definedName name="returns_prov" localSheetId="11">#REF!</definedName>
    <definedName name="returns_prov" localSheetId="14">#REF!</definedName>
    <definedName name="returns_prov" localSheetId="16">#REF!</definedName>
    <definedName name="returns_prov" localSheetId="17">#REF!</definedName>
    <definedName name="returns_prov" localSheetId="18">#REF!</definedName>
    <definedName name="returns_prov" localSheetId="19">#REF!</definedName>
    <definedName name="returns_prov">#REF!</definedName>
    <definedName name="REVACC" localSheetId="0">#REF!</definedName>
    <definedName name="REVACC" localSheetId="10">#REF!</definedName>
    <definedName name="REVACC" localSheetId="11">#REF!</definedName>
    <definedName name="REVACC" localSheetId="14">#REF!</definedName>
    <definedName name="REVACC" localSheetId="16">#REF!</definedName>
    <definedName name="REVACC" localSheetId="17">#REF!</definedName>
    <definedName name="REVACC" localSheetId="18">#REF!</definedName>
    <definedName name="REVACC" localSheetId="19">#REF!</definedName>
    <definedName name="REVACC">#REF!</definedName>
    <definedName name="Revenuegrowth" localSheetId="0">#REF!</definedName>
    <definedName name="Revenuegrowth" localSheetId="10">#REF!</definedName>
    <definedName name="Revenuegrowth" localSheetId="11">#REF!</definedName>
    <definedName name="Revenuegrowth" localSheetId="14">#REF!</definedName>
    <definedName name="Revenuegrowth" localSheetId="16">#REF!</definedName>
    <definedName name="Revenuegrowth" localSheetId="17">#REF!</definedName>
    <definedName name="Revenuegrowth" localSheetId="18">#REF!</definedName>
    <definedName name="Revenuegrowth" localSheetId="19">#REF!</definedName>
    <definedName name="Revenuegrowth">#REF!</definedName>
    <definedName name="Revgrowth1" localSheetId="0">#REF!</definedName>
    <definedName name="Revgrowth1" localSheetId="10">#REF!</definedName>
    <definedName name="Revgrowth1" localSheetId="11">#REF!</definedName>
    <definedName name="Revgrowth1" localSheetId="14">#REF!</definedName>
    <definedName name="Revgrowth1" localSheetId="16">#REF!</definedName>
    <definedName name="Revgrowth1" localSheetId="17">#REF!</definedName>
    <definedName name="Revgrowth1" localSheetId="18">#REF!</definedName>
    <definedName name="Revgrowth1" localSheetId="19">#REF!</definedName>
    <definedName name="Revgrowth1">#REF!</definedName>
    <definedName name="Revgrowth2" localSheetId="0">#REF!</definedName>
    <definedName name="Revgrowth2" localSheetId="10">#REF!</definedName>
    <definedName name="Revgrowth2" localSheetId="11">#REF!</definedName>
    <definedName name="Revgrowth2" localSheetId="14">#REF!</definedName>
    <definedName name="Revgrowth2" localSheetId="16">#REF!</definedName>
    <definedName name="Revgrowth2" localSheetId="17">#REF!</definedName>
    <definedName name="Revgrowth2" localSheetId="18">#REF!</definedName>
    <definedName name="Revgrowth2" localSheetId="19">#REF!</definedName>
    <definedName name="Revgrowth2">#REF!</definedName>
    <definedName name="REVPER" localSheetId="0">#REF!</definedName>
    <definedName name="REVPER" localSheetId="10">#REF!</definedName>
    <definedName name="REVPER" localSheetId="11">#REF!</definedName>
    <definedName name="REVPER" localSheetId="14">#REF!</definedName>
    <definedName name="REVPER" localSheetId="16">#REF!</definedName>
    <definedName name="REVPER" localSheetId="17">#REF!</definedName>
    <definedName name="REVPER" localSheetId="18">#REF!</definedName>
    <definedName name="REVPER" localSheetId="19">#REF!</definedName>
    <definedName name="REVPER">#REF!</definedName>
    <definedName name="SALESPLAN" localSheetId="0">#REF!</definedName>
    <definedName name="SALESPLAN" localSheetId="10">#REF!</definedName>
    <definedName name="SALESPLAN" localSheetId="11">#REF!</definedName>
    <definedName name="SALESPLAN" localSheetId="14">#REF!</definedName>
    <definedName name="SALESPLAN" localSheetId="16">#REF!</definedName>
    <definedName name="SALESPLAN" localSheetId="17">#REF!</definedName>
    <definedName name="SALESPLAN" localSheetId="18">#REF!</definedName>
    <definedName name="SALESPLAN" localSheetId="19">#REF!</definedName>
    <definedName name="SALESPLAN">#REF!</definedName>
    <definedName name="SALESPROJ" localSheetId="0">#REF!</definedName>
    <definedName name="SALESPROJ" localSheetId="10">#REF!</definedName>
    <definedName name="SALESPROJ" localSheetId="11">#REF!</definedName>
    <definedName name="SALESPROJ" localSheetId="14">#REF!</definedName>
    <definedName name="SALESPROJ" localSheetId="16">#REF!</definedName>
    <definedName name="SALESPROJ" localSheetId="17">#REF!</definedName>
    <definedName name="SALESPROJ" localSheetId="18">#REF!</definedName>
    <definedName name="SALESPROJ" localSheetId="19">#REF!</definedName>
    <definedName name="SALESPROJ">#REF!</definedName>
    <definedName name="salesvar" localSheetId="0">#REF!,#REF!,#REF!,#REF!,#REF!,#REF!,#REF!,#REF!,#REF!</definedName>
    <definedName name="salesvar" localSheetId="10">#REF!,#REF!,#REF!,#REF!,#REF!,#REF!,#REF!,#REF!,#REF!</definedName>
    <definedName name="salesvar" localSheetId="11">#REF!,#REF!,#REF!,#REF!,#REF!,#REF!,#REF!,#REF!,#REF!</definedName>
    <definedName name="salesvar" localSheetId="14">#REF!,#REF!,#REF!,#REF!,#REF!,#REF!,#REF!,#REF!,#REF!</definedName>
    <definedName name="salesvar" localSheetId="16">#REF!,#REF!,#REF!,#REF!,#REF!,#REF!,#REF!,#REF!,#REF!</definedName>
    <definedName name="salesvar" localSheetId="17">#REF!,#REF!,#REF!,#REF!,#REF!,#REF!,#REF!,#REF!,#REF!</definedName>
    <definedName name="salesvar" localSheetId="18">#REF!,#REF!,#REF!,#REF!,#REF!,#REF!,#REF!,#REF!,#REF!</definedName>
    <definedName name="salesvar" localSheetId="19">#REF!,#REF!,#REF!,#REF!,#REF!,#REF!,#REF!,#REF!,#REF!</definedName>
    <definedName name="salesvar">#REF!,#REF!,#REF!,#REF!,#REF!,#REF!,#REF!,#REF!,#REF!</definedName>
    <definedName name="SalSch" localSheetId="0">#REF!</definedName>
    <definedName name="SalSch" localSheetId="10">#REF!</definedName>
    <definedName name="SalSch" localSheetId="11">#REF!</definedName>
    <definedName name="SalSch" localSheetId="14">#REF!</definedName>
    <definedName name="SalSch" localSheetId="16">#REF!</definedName>
    <definedName name="SalSch" localSheetId="17">#REF!</definedName>
    <definedName name="SalSch" localSheetId="18">#REF!</definedName>
    <definedName name="SalSch" localSheetId="19">#REF!</definedName>
    <definedName name="SalSch">#REF!</definedName>
    <definedName name="satax" localSheetId="0">#REF!</definedName>
    <definedName name="satax" localSheetId="10">#REF!</definedName>
    <definedName name="satax" localSheetId="11">#REF!</definedName>
    <definedName name="satax" localSheetId="14">#REF!</definedName>
    <definedName name="satax" localSheetId="16">#REF!</definedName>
    <definedName name="satax" localSheetId="17">#REF!</definedName>
    <definedName name="satax" localSheetId="18">#REF!</definedName>
    <definedName name="satax" localSheetId="19">#REF!</definedName>
    <definedName name="satax">#REF!</definedName>
    <definedName name="Scenario_Name" localSheetId="0">#REF!</definedName>
    <definedName name="Scenario_Name" localSheetId="10">#REF!</definedName>
    <definedName name="Scenario_Name" localSheetId="11">#REF!</definedName>
    <definedName name="Scenario_Name" localSheetId="14">#REF!</definedName>
    <definedName name="Scenario_Name" localSheetId="16">#REF!</definedName>
    <definedName name="Scenario_Name" localSheetId="17">#REF!</definedName>
    <definedName name="Scenario_Name" localSheetId="18">#REF!</definedName>
    <definedName name="Scenario_Name" localSheetId="19">#REF!</definedName>
    <definedName name="Scenario_Name">#REF!</definedName>
    <definedName name="seasonality" localSheetId="0">#REF!</definedName>
    <definedName name="seasonality" localSheetId="10">#REF!</definedName>
    <definedName name="seasonality" localSheetId="11">#REF!</definedName>
    <definedName name="seasonality" localSheetId="14">#REF!</definedName>
    <definedName name="seasonality" localSheetId="16">#REF!</definedName>
    <definedName name="seasonality" localSheetId="17">#REF!</definedName>
    <definedName name="seasonality" localSheetId="18">#REF!</definedName>
    <definedName name="seasonality" localSheetId="19">#REF!</definedName>
    <definedName name="seasonality">#REF!</definedName>
    <definedName name="Spec" localSheetId="0">'[11]P&amp;L'!#REF!</definedName>
    <definedName name="Spec" localSheetId="10">'[11]P&amp;L'!#REF!</definedName>
    <definedName name="Spec" localSheetId="11">'[11]P&amp;L'!#REF!</definedName>
    <definedName name="Spec" localSheetId="14">'[11]P&amp;L'!#REF!</definedName>
    <definedName name="Spec" localSheetId="16">'[11]P&amp;L'!#REF!</definedName>
    <definedName name="Spec" localSheetId="17">'[11]P&amp;L'!#REF!</definedName>
    <definedName name="Spec" localSheetId="18">'[11]P&amp;L'!#REF!</definedName>
    <definedName name="Spec" localSheetId="19">'[11]P&amp;L'!#REF!</definedName>
    <definedName name="Spec">'[11]P&amp;L'!#REF!</definedName>
    <definedName name="ss" localSheetId="0" hidden="1">{#N/A,#N/A,FALSE,"Sub-Mekong";#N/A,#N/A,FALSE,"IB";#N/A,#N/A,FALSE,"CB";#N/A,#N/A,FALSE,"CIB";#N/A,#N/A,FALSE,"Tsy - seg";#N/A,#N/A,FALSE,"Fin";#N/A,#N/A,FALSE,"CEO";#N/A,#N/A,FALSE,"VN"}</definedName>
    <definedName name="ss" localSheetId="10" hidden="1">{#N/A,#N/A,FALSE,"Sub-Mekong";#N/A,#N/A,FALSE,"IB";#N/A,#N/A,FALSE,"CB";#N/A,#N/A,FALSE,"CIB";#N/A,#N/A,FALSE,"Tsy - seg";#N/A,#N/A,FALSE,"Fin";#N/A,#N/A,FALSE,"CEO";#N/A,#N/A,FALSE,"VN"}</definedName>
    <definedName name="ss" localSheetId="11" hidden="1">{#N/A,#N/A,FALSE,"Sub-Mekong";#N/A,#N/A,FALSE,"IB";#N/A,#N/A,FALSE,"CB";#N/A,#N/A,FALSE,"CIB";#N/A,#N/A,FALSE,"Tsy - seg";#N/A,#N/A,FALSE,"Fin";#N/A,#N/A,FALSE,"CEO";#N/A,#N/A,FALSE,"VN"}</definedName>
    <definedName name="ss" localSheetId="14" hidden="1">{#N/A,#N/A,FALSE,"Sub-Mekong";#N/A,#N/A,FALSE,"IB";#N/A,#N/A,FALSE,"CB";#N/A,#N/A,FALSE,"CIB";#N/A,#N/A,FALSE,"Tsy - seg";#N/A,#N/A,FALSE,"Fin";#N/A,#N/A,FALSE,"CEO";#N/A,#N/A,FALSE,"VN"}</definedName>
    <definedName name="ss" localSheetId="16" hidden="1">{#N/A,#N/A,FALSE,"Sub-Mekong";#N/A,#N/A,FALSE,"IB";#N/A,#N/A,FALSE,"CB";#N/A,#N/A,FALSE,"CIB";#N/A,#N/A,FALSE,"Tsy - seg";#N/A,#N/A,FALSE,"Fin";#N/A,#N/A,FALSE,"CEO";#N/A,#N/A,FALSE,"VN"}</definedName>
    <definedName name="ss" localSheetId="17" hidden="1">{#N/A,#N/A,FALSE,"Sub-Mekong";#N/A,#N/A,FALSE,"IB";#N/A,#N/A,FALSE,"CB";#N/A,#N/A,FALSE,"CIB";#N/A,#N/A,FALSE,"Tsy - seg";#N/A,#N/A,FALSE,"Fin";#N/A,#N/A,FALSE,"CEO";#N/A,#N/A,FALSE,"VN"}</definedName>
    <definedName name="ss" localSheetId="18" hidden="1">{#N/A,#N/A,FALSE,"Sub-Mekong";#N/A,#N/A,FALSE,"IB";#N/A,#N/A,FALSE,"CB";#N/A,#N/A,FALSE,"CIB";#N/A,#N/A,FALSE,"Tsy - seg";#N/A,#N/A,FALSE,"Fin";#N/A,#N/A,FALSE,"CEO";#N/A,#N/A,FALSE,"VN"}</definedName>
    <definedName name="ss" localSheetId="19" hidden="1">{#N/A,#N/A,FALSE,"Sub-Mekong";#N/A,#N/A,FALSE,"IB";#N/A,#N/A,FALSE,"CB";#N/A,#N/A,FALSE,"CIB";#N/A,#N/A,FALSE,"Tsy - seg";#N/A,#N/A,FALSE,"Fin";#N/A,#N/A,FALSE,"CEO";#N/A,#N/A,FALSE,"VN"}</definedName>
    <definedName name="ss" localSheetId="20" hidden="1">{#N/A,#N/A,FALSE,"Sub-Mekong";#N/A,#N/A,FALSE,"IB";#N/A,#N/A,FALSE,"CB";#N/A,#N/A,FALSE,"CIB";#N/A,#N/A,FALSE,"Tsy - seg";#N/A,#N/A,FALSE,"Fin";#N/A,#N/A,FALSE,"CEO";#N/A,#N/A,FALSE,"VN"}</definedName>
    <definedName name="ss" hidden="1">{#N/A,#N/A,FALSE,"Sub-Mekong";#N/A,#N/A,FALSE,"IB";#N/A,#N/A,FALSE,"CB";#N/A,#N/A,FALSE,"CIB";#N/A,#N/A,FALSE,"Tsy - seg";#N/A,#N/A,FALSE,"Fin";#N/A,#N/A,FALSE,"CEO";#N/A,#N/A,FALSE,"VN"}</definedName>
    <definedName name="sss" localSheetId="0" hidden="1">{#N/A,#N/A,FALSE,"P&amp;LVIETNAM";#N/A,#N/A,FALSE,"P&amp;L summary";#N/A,#N/A,FALSE,"Treasury";#N/A,#N/A,FALSE,"CB";#N/A,#N/A,FALSE,"CEO ";#N/A,#N/A,FALSE,"IBG";#N/A,#N/A,FALSE,"FIN";#N/A,#N/A,FALSE,"BS97"}</definedName>
    <definedName name="sss" localSheetId="10" hidden="1">{#N/A,#N/A,FALSE,"P&amp;LVIETNAM";#N/A,#N/A,FALSE,"P&amp;L summary";#N/A,#N/A,FALSE,"Treasury";#N/A,#N/A,FALSE,"CB";#N/A,#N/A,FALSE,"CEO ";#N/A,#N/A,FALSE,"IBG";#N/A,#N/A,FALSE,"FIN";#N/A,#N/A,FALSE,"BS97"}</definedName>
    <definedName name="sss" localSheetId="11" hidden="1">{#N/A,#N/A,FALSE,"P&amp;LVIETNAM";#N/A,#N/A,FALSE,"P&amp;L summary";#N/A,#N/A,FALSE,"Treasury";#N/A,#N/A,FALSE,"CB";#N/A,#N/A,FALSE,"CEO ";#N/A,#N/A,FALSE,"IBG";#N/A,#N/A,FALSE,"FIN";#N/A,#N/A,FALSE,"BS97"}</definedName>
    <definedName name="sss" localSheetId="14" hidden="1">{#N/A,#N/A,FALSE,"P&amp;LVIETNAM";#N/A,#N/A,FALSE,"P&amp;L summary";#N/A,#N/A,FALSE,"Treasury";#N/A,#N/A,FALSE,"CB";#N/A,#N/A,FALSE,"CEO ";#N/A,#N/A,FALSE,"IBG";#N/A,#N/A,FALSE,"FIN";#N/A,#N/A,FALSE,"BS97"}</definedName>
    <definedName name="sss" localSheetId="16" hidden="1">{#N/A,#N/A,FALSE,"P&amp;LVIETNAM";#N/A,#N/A,FALSE,"P&amp;L summary";#N/A,#N/A,FALSE,"Treasury";#N/A,#N/A,FALSE,"CB";#N/A,#N/A,FALSE,"CEO ";#N/A,#N/A,FALSE,"IBG";#N/A,#N/A,FALSE,"FIN";#N/A,#N/A,FALSE,"BS97"}</definedName>
    <definedName name="sss" localSheetId="17" hidden="1">{#N/A,#N/A,FALSE,"P&amp;LVIETNAM";#N/A,#N/A,FALSE,"P&amp;L summary";#N/A,#N/A,FALSE,"Treasury";#N/A,#N/A,FALSE,"CB";#N/A,#N/A,FALSE,"CEO ";#N/A,#N/A,FALSE,"IBG";#N/A,#N/A,FALSE,"FIN";#N/A,#N/A,FALSE,"BS97"}</definedName>
    <definedName name="sss" localSheetId="18" hidden="1">{#N/A,#N/A,FALSE,"P&amp;LVIETNAM";#N/A,#N/A,FALSE,"P&amp;L summary";#N/A,#N/A,FALSE,"Treasury";#N/A,#N/A,FALSE,"CB";#N/A,#N/A,FALSE,"CEO ";#N/A,#N/A,FALSE,"IBG";#N/A,#N/A,FALSE,"FIN";#N/A,#N/A,FALSE,"BS97"}</definedName>
    <definedName name="sss" localSheetId="19" hidden="1">{#N/A,#N/A,FALSE,"P&amp;LVIETNAM";#N/A,#N/A,FALSE,"P&amp;L summary";#N/A,#N/A,FALSE,"Treasury";#N/A,#N/A,FALSE,"CB";#N/A,#N/A,FALSE,"CEO ";#N/A,#N/A,FALSE,"IBG";#N/A,#N/A,FALSE,"FIN";#N/A,#N/A,FALSE,"BS97"}</definedName>
    <definedName name="sss" localSheetId="20" hidden="1">{#N/A,#N/A,FALSE,"P&amp;LVIETNAM";#N/A,#N/A,FALSE,"P&amp;L summary";#N/A,#N/A,FALSE,"Treasury";#N/A,#N/A,FALSE,"CB";#N/A,#N/A,FALSE,"CEO ";#N/A,#N/A,FALSE,"IBG";#N/A,#N/A,FALSE,"FIN";#N/A,#N/A,FALSE,"BS97"}</definedName>
    <definedName name="sss" hidden="1">{#N/A,#N/A,FALSE,"P&amp;LVIETNAM";#N/A,#N/A,FALSE,"P&amp;L summary";#N/A,#N/A,FALSE,"Treasury";#N/A,#N/A,FALSE,"CB";#N/A,#N/A,FALSE,"CEO ";#N/A,#N/A,FALSE,"IBG";#N/A,#N/A,FALSE,"FIN";#N/A,#N/A,FALSE,"BS97"}</definedName>
    <definedName name="STOREMISC" localSheetId="0">#REF!,#REF!,#REF!,#REF!,#REF!,#REF!</definedName>
    <definedName name="STOREMISC" localSheetId="10">#REF!,#REF!,#REF!,#REF!,#REF!,#REF!</definedName>
    <definedName name="STOREMISC" localSheetId="11">#REF!,#REF!,#REF!,#REF!,#REF!,#REF!</definedName>
    <definedName name="STOREMISC" localSheetId="14">#REF!,#REF!,#REF!,#REF!,#REF!,#REF!</definedName>
    <definedName name="STOREMISC" localSheetId="16">#REF!,#REF!,#REF!,#REF!,#REF!,#REF!</definedName>
    <definedName name="STOREMISC" localSheetId="17">#REF!,#REF!,#REF!,#REF!,#REF!,#REF!</definedName>
    <definedName name="STOREMISC" localSheetId="18">#REF!,#REF!,#REF!,#REF!,#REF!,#REF!</definedName>
    <definedName name="STOREMISC" localSheetId="19">#REF!,#REF!,#REF!,#REF!,#REF!,#REF!</definedName>
    <definedName name="STOREMISC">#REF!,#REF!,#REF!,#REF!,#REF!,#REF!</definedName>
    <definedName name="storerates" localSheetId="0">#REF!,#REF!</definedName>
    <definedName name="storerates" localSheetId="10">#REF!,#REF!</definedName>
    <definedName name="storerates" localSheetId="11">#REF!,#REF!</definedName>
    <definedName name="storerates" localSheetId="14">#REF!,#REF!</definedName>
    <definedName name="storerates" localSheetId="16">#REF!,#REF!</definedName>
    <definedName name="storerates" localSheetId="17">#REF!,#REF!</definedName>
    <definedName name="storerates" localSheetId="18">#REF!,#REF!</definedName>
    <definedName name="storerates" localSheetId="19">#REF!,#REF!</definedName>
    <definedName name="storerates">#REF!,#REF!</definedName>
    <definedName name="storerent" localSheetId="0">#REF!,#REF!,#REF!</definedName>
    <definedName name="storerent" localSheetId="10">#REF!,#REF!,#REF!</definedName>
    <definedName name="storerent" localSheetId="11">#REF!,#REF!,#REF!</definedName>
    <definedName name="storerent" localSheetId="14">#REF!,#REF!,#REF!</definedName>
    <definedName name="storerent" localSheetId="16">#REF!,#REF!,#REF!</definedName>
    <definedName name="storerent" localSheetId="17">#REF!,#REF!,#REF!</definedName>
    <definedName name="storerent" localSheetId="18">#REF!,#REF!,#REF!</definedName>
    <definedName name="storerent" localSheetId="19">#REF!,#REF!,#REF!</definedName>
    <definedName name="storerent">#REF!,#REF!,#REF!</definedName>
    <definedName name="STOREVAR1" localSheetId="0">#REF!,#REF!,#REF!,#REF!,#REF!,#REF!,#REF!</definedName>
    <definedName name="STOREVAR1" localSheetId="10">#REF!,#REF!,#REF!,#REF!,#REF!,#REF!,#REF!</definedName>
    <definedName name="STOREVAR1" localSheetId="11">#REF!,#REF!,#REF!,#REF!,#REF!,#REF!,#REF!</definedName>
    <definedName name="STOREVAR1" localSheetId="14">#REF!,#REF!,#REF!,#REF!,#REF!,#REF!,#REF!</definedName>
    <definedName name="STOREVAR1" localSheetId="16">#REF!,#REF!,#REF!,#REF!,#REF!,#REF!,#REF!</definedName>
    <definedName name="STOREVAR1" localSheetId="17">#REF!,#REF!,#REF!,#REF!,#REF!,#REF!,#REF!</definedName>
    <definedName name="STOREVAR1" localSheetId="18">#REF!,#REF!,#REF!,#REF!,#REF!,#REF!,#REF!</definedName>
    <definedName name="STOREVAR1" localSheetId="19">#REF!,#REF!,#REF!,#REF!,#REF!,#REF!,#REF!</definedName>
    <definedName name="STOREVAR1">#REF!,#REF!,#REF!,#REF!,#REF!,#REF!,#REF!</definedName>
    <definedName name="STOREVAR2" localSheetId="0">#REF!,#REF!,#REF!,#REF!,#REF!</definedName>
    <definedName name="STOREVAR2" localSheetId="10">#REF!,#REF!,#REF!,#REF!,#REF!</definedName>
    <definedName name="STOREVAR2" localSheetId="11">#REF!,#REF!,#REF!,#REF!,#REF!</definedName>
    <definedName name="STOREVAR2" localSheetId="14">#REF!,#REF!,#REF!,#REF!,#REF!</definedName>
    <definedName name="STOREVAR2" localSheetId="16">#REF!,#REF!,#REF!,#REF!,#REF!</definedName>
    <definedName name="STOREVAR2" localSheetId="17">#REF!,#REF!,#REF!,#REF!,#REF!</definedName>
    <definedName name="STOREVAR2" localSheetId="18">#REF!,#REF!,#REF!,#REF!,#REF!</definedName>
    <definedName name="STOREVAR2" localSheetId="19">#REF!,#REF!,#REF!,#REF!,#REF!</definedName>
    <definedName name="STOREVAR2">#REF!,#REF!,#REF!,#REF!,#REF!</definedName>
    <definedName name="STOREVAR3" localSheetId="0">#REF!,#REF!,#REF!,#REF!,#REF!,#REF!,#REF!,#REF!,#REF!</definedName>
    <definedName name="STOREVAR3" localSheetId="10">#REF!,#REF!,#REF!,#REF!,#REF!,#REF!,#REF!,#REF!,#REF!</definedName>
    <definedName name="STOREVAR3" localSheetId="11">#REF!,#REF!,#REF!,#REF!,#REF!,#REF!,#REF!,#REF!,#REF!</definedName>
    <definedName name="STOREVAR3" localSheetId="14">#REF!,#REF!,#REF!,#REF!,#REF!,#REF!,#REF!,#REF!,#REF!</definedName>
    <definedName name="STOREVAR3" localSheetId="16">#REF!,#REF!,#REF!,#REF!,#REF!,#REF!,#REF!,#REF!,#REF!</definedName>
    <definedName name="STOREVAR3" localSheetId="17">#REF!,#REF!,#REF!,#REF!,#REF!,#REF!,#REF!,#REF!,#REF!</definedName>
    <definedName name="STOREVAR3" localSheetId="18">#REF!,#REF!,#REF!,#REF!,#REF!,#REF!,#REF!,#REF!,#REF!</definedName>
    <definedName name="STOREVAR3" localSheetId="19">#REF!,#REF!,#REF!,#REF!,#REF!,#REF!,#REF!,#REF!,#REF!</definedName>
    <definedName name="STOREVAR3">#REF!,#REF!,#REF!,#REF!,#REF!,#REF!,#REF!,#REF!,#REF!</definedName>
    <definedName name="summary" localSheetId="0">#REF!</definedName>
    <definedName name="summary" localSheetId="10">#REF!</definedName>
    <definedName name="summary" localSheetId="11">#REF!</definedName>
    <definedName name="summary" localSheetId="14">#REF!</definedName>
    <definedName name="summary" localSheetId="16">#REF!</definedName>
    <definedName name="summary" localSheetId="17">#REF!</definedName>
    <definedName name="summary" localSheetId="18">#REF!</definedName>
    <definedName name="summary" localSheetId="19">#REF!</definedName>
    <definedName name="summary">#REF!</definedName>
    <definedName name="SundryIncome" localSheetId="0">#REF!</definedName>
    <definedName name="SundryIncome" localSheetId="10">#REF!</definedName>
    <definedName name="SundryIncome" localSheetId="11">#REF!</definedName>
    <definedName name="SundryIncome" localSheetId="14">#REF!</definedName>
    <definedName name="SundryIncome" localSheetId="16">#REF!</definedName>
    <definedName name="SundryIncome" localSheetId="17">#REF!</definedName>
    <definedName name="SundryIncome" localSheetId="18">#REF!</definedName>
    <definedName name="SundryIncome" localSheetId="19">#REF!</definedName>
    <definedName name="SundryIncome">#REF!</definedName>
    <definedName name="Table1" localSheetId="0">#REF!</definedName>
    <definedName name="Table1" localSheetId="10">#REF!</definedName>
    <definedName name="Table1" localSheetId="11">#REF!</definedName>
    <definedName name="Table1" localSheetId="14">#REF!</definedName>
    <definedName name="Table1" localSheetId="16">#REF!</definedName>
    <definedName name="Table1" localSheetId="17">#REF!</definedName>
    <definedName name="Table1" localSheetId="18">#REF!</definedName>
    <definedName name="Table1" localSheetId="19">#REF!</definedName>
    <definedName name="Table1">#REF!</definedName>
    <definedName name="TAX_COMPUTATION" localSheetId="0">#REF!</definedName>
    <definedName name="TAX_COMPUTATION" localSheetId="10">#REF!</definedName>
    <definedName name="TAX_COMPUTATION" localSheetId="11">#REF!</definedName>
    <definedName name="TAX_COMPUTATION" localSheetId="14">#REF!</definedName>
    <definedName name="TAX_COMPUTATION" localSheetId="16">#REF!</definedName>
    <definedName name="TAX_COMPUTATION" localSheetId="17">#REF!</definedName>
    <definedName name="TAX_COMPUTATION" localSheetId="18">#REF!</definedName>
    <definedName name="TAX_COMPUTATION" localSheetId="19">#REF!</definedName>
    <definedName name="TAX_COMPUTATION">#REF!</definedName>
    <definedName name="TaxTV">10%</definedName>
    <definedName name="TaxXL">5%</definedName>
    <definedName name="Terminal_Valuation_of_equity" localSheetId="0">#REF!</definedName>
    <definedName name="Terminal_Valuation_of_equity" localSheetId="10">#REF!</definedName>
    <definedName name="Terminal_Valuation_of_equity" localSheetId="11">#REF!</definedName>
    <definedName name="Terminal_Valuation_of_equity" localSheetId="14">#REF!</definedName>
    <definedName name="Terminal_Valuation_of_equity" localSheetId="16">#REF!</definedName>
    <definedName name="Terminal_Valuation_of_equity" localSheetId="17">#REF!</definedName>
    <definedName name="Terminal_Valuation_of_equity" localSheetId="18">#REF!</definedName>
    <definedName name="Terminal_Valuation_of_equity" localSheetId="19">#REF!</definedName>
    <definedName name="Terminal_Valuation_of_equity">#REF!</definedName>
    <definedName name="TEST" localSheetId="0">#REF!</definedName>
    <definedName name="TEST" localSheetId="10">#REF!</definedName>
    <definedName name="TEST" localSheetId="11">#REF!</definedName>
    <definedName name="TEST" localSheetId="14">#REF!</definedName>
    <definedName name="TEST" localSheetId="16">#REF!</definedName>
    <definedName name="TEST" localSheetId="17">#REF!</definedName>
    <definedName name="TEST" localSheetId="18">#REF!</definedName>
    <definedName name="TEST" localSheetId="19">#REF!</definedName>
    <definedName name="TEST">#REF!</definedName>
    <definedName name="TEST0" localSheetId="0">#REF!</definedName>
    <definedName name="TEST0" localSheetId="10">#REF!</definedName>
    <definedName name="TEST0" localSheetId="11">#REF!</definedName>
    <definedName name="TEST0" localSheetId="14">#REF!</definedName>
    <definedName name="TEST0" localSheetId="16">#REF!</definedName>
    <definedName name="TEST0" localSheetId="17">#REF!</definedName>
    <definedName name="TEST0" localSheetId="18">#REF!</definedName>
    <definedName name="TEST0" localSheetId="19">#REF!</definedName>
    <definedName name="TEST0">#REF!</definedName>
    <definedName name="TESTHKEY" localSheetId="0">#REF!</definedName>
    <definedName name="TESTHKEY" localSheetId="10">#REF!</definedName>
    <definedName name="TESTHKEY" localSheetId="11">#REF!</definedName>
    <definedName name="TESTHKEY" localSheetId="14">#REF!</definedName>
    <definedName name="TESTHKEY" localSheetId="16">#REF!</definedName>
    <definedName name="TESTHKEY" localSheetId="17">#REF!</definedName>
    <definedName name="TESTHKEY" localSheetId="18">#REF!</definedName>
    <definedName name="TESTHKEY" localSheetId="19">#REF!</definedName>
    <definedName name="TESTHKEY">#REF!</definedName>
    <definedName name="TESTKEYS" localSheetId="0">#REF!</definedName>
    <definedName name="TESTKEYS" localSheetId="10">#REF!</definedName>
    <definedName name="TESTKEYS" localSheetId="11">#REF!</definedName>
    <definedName name="TESTKEYS" localSheetId="14">#REF!</definedName>
    <definedName name="TESTKEYS" localSheetId="16">#REF!</definedName>
    <definedName name="TESTKEYS" localSheetId="17">#REF!</definedName>
    <definedName name="TESTKEYS" localSheetId="18">#REF!</definedName>
    <definedName name="TESTKEYS" localSheetId="19">#REF!</definedName>
    <definedName name="TESTKEYS">#REF!</definedName>
    <definedName name="TESTVKEY" localSheetId="0">#REF!</definedName>
    <definedName name="TESTVKEY" localSheetId="10">#REF!</definedName>
    <definedName name="TESTVKEY" localSheetId="11">#REF!</definedName>
    <definedName name="TESTVKEY" localSheetId="14">#REF!</definedName>
    <definedName name="TESTVKEY" localSheetId="16">#REF!</definedName>
    <definedName name="TESTVKEY" localSheetId="17">#REF!</definedName>
    <definedName name="TESTVKEY" localSheetId="18">#REF!</definedName>
    <definedName name="TESTVKEY" localSheetId="19">#REF!</definedName>
    <definedName name="TESTVKEY">#REF!</definedName>
    <definedName name="tf" localSheetId="0" hidden="1">{#N/A,#N/A,FALSE,"P&amp;LVIETNAM";#N/A,#N/A,FALSE,"P&amp;L summary";#N/A,#N/A,FALSE,"Treasury";#N/A,#N/A,FALSE,"CB";#N/A,#N/A,FALSE,"CEO ";#N/A,#N/A,FALSE,"IBG";#N/A,#N/A,FALSE,"FIN";#N/A,#N/A,FALSE,"BS97"}</definedName>
    <definedName name="tf" localSheetId="10" hidden="1">{#N/A,#N/A,FALSE,"P&amp;LVIETNAM";#N/A,#N/A,FALSE,"P&amp;L summary";#N/A,#N/A,FALSE,"Treasury";#N/A,#N/A,FALSE,"CB";#N/A,#N/A,FALSE,"CEO ";#N/A,#N/A,FALSE,"IBG";#N/A,#N/A,FALSE,"FIN";#N/A,#N/A,FALSE,"BS97"}</definedName>
    <definedName name="tf" localSheetId="11" hidden="1">{#N/A,#N/A,FALSE,"P&amp;LVIETNAM";#N/A,#N/A,FALSE,"P&amp;L summary";#N/A,#N/A,FALSE,"Treasury";#N/A,#N/A,FALSE,"CB";#N/A,#N/A,FALSE,"CEO ";#N/A,#N/A,FALSE,"IBG";#N/A,#N/A,FALSE,"FIN";#N/A,#N/A,FALSE,"BS97"}</definedName>
    <definedName name="tf" localSheetId="14" hidden="1">{#N/A,#N/A,FALSE,"P&amp;LVIETNAM";#N/A,#N/A,FALSE,"P&amp;L summary";#N/A,#N/A,FALSE,"Treasury";#N/A,#N/A,FALSE,"CB";#N/A,#N/A,FALSE,"CEO ";#N/A,#N/A,FALSE,"IBG";#N/A,#N/A,FALSE,"FIN";#N/A,#N/A,FALSE,"BS97"}</definedName>
    <definedName name="tf" localSheetId="16" hidden="1">{#N/A,#N/A,FALSE,"P&amp;LVIETNAM";#N/A,#N/A,FALSE,"P&amp;L summary";#N/A,#N/A,FALSE,"Treasury";#N/A,#N/A,FALSE,"CB";#N/A,#N/A,FALSE,"CEO ";#N/A,#N/A,FALSE,"IBG";#N/A,#N/A,FALSE,"FIN";#N/A,#N/A,FALSE,"BS97"}</definedName>
    <definedName name="tf" localSheetId="17" hidden="1">{#N/A,#N/A,FALSE,"P&amp;LVIETNAM";#N/A,#N/A,FALSE,"P&amp;L summary";#N/A,#N/A,FALSE,"Treasury";#N/A,#N/A,FALSE,"CB";#N/A,#N/A,FALSE,"CEO ";#N/A,#N/A,FALSE,"IBG";#N/A,#N/A,FALSE,"FIN";#N/A,#N/A,FALSE,"BS97"}</definedName>
    <definedName name="tf" localSheetId="18" hidden="1">{#N/A,#N/A,FALSE,"P&amp;LVIETNAM";#N/A,#N/A,FALSE,"P&amp;L summary";#N/A,#N/A,FALSE,"Treasury";#N/A,#N/A,FALSE,"CB";#N/A,#N/A,FALSE,"CEO ";#N/A,#N/A,FALSE,"IBG";#N/A,#N/A,FALSE,"FIN";#N/A,#N/A,FALSE,"BS97"}</definedName>
    <definedName name="tf" localSheetId="19" hidden="1">{#N/A,#N/A,FALSE,"P&amp;LVIETNAM";#N/A,#N/A,FALSE,"P&amp;L summary";#N/A,#N/A,FALSE,"Treasury";#N/A,#N/A,FALSE,"CB";#N/A,#N/A,FALSE,"CEO ";#N/A,#N/A,FALSE,"IBG";#N/A,#N/A,FALSE,"FIN";#N/A,#N/A,FALSE,"BS97"}</definedName>
    <definedName name="tf" localSheetId="20" hidden="1">{#N/A,#N/A,FALSE,"P&amp;LVIETNAM";#N/A,#N/A,FALSE,"P&amp;L summary";#N/A,#N/A,FALSE,"Treasury";#N/A,#N/A,FALSE,"CB";#N/A,#N/A,FALSE,"CEO ";#N/A,#N/A,FALSE,"IBG";#N/A,#N/A,FALSE,"FIN";#N/A,#N/A,FALSE,"BS97"}</definedName>
    <definedName name="tf" hidden="1">{#N/A,#N/A,FALSE,"P&amp;LVIETNAM";#N/A,#N/A,FALSE,"P&amp;L summary";#N/A,#N/A,FALSE,"Treasury";#N/A,#N/A,FALSE,"CB";#N/A,#N/A,FALSE,"CEO ";#N/A,#N/A,FALSE,"IBG";#N/A,#N/A,FALSE,"FIN";#N/A,#N/A,FALSE,"BS97"}</definedName>
    <definedName name="VALUE" localSheetId="0">#REF!</definedName>
    <definedName name="VALUE" localSheetId="10">#REF!</definedName>
    <definedName name="VALUE" localSheetId="11">#REF!</definedName>
    <definedName name="VALUE" localSheetId="14">#REF!</definedName>
    <definedName name="VALUE" localSheetId="16">#REF!</definedName>
    <definedName name="VALUE" localSheetId="17">#REF!</definedName>
    <definedName name="VALUE" localSheetId="18">#REF!</definedName>
    <definedName name="VALUE" localSheetId="19">#REF!</definedName>
    <definedName name="VALUE">#REF!</definedName>
    <definedName name="Where_to_Receive_Payment">[10]Data!$D$2:$D$22</definedName>
    <definedName name="wht" localSheetId="0" hidden="1">{#N/A,#N/A,FALSE,"P&amp;LVIETNAM";#N/A,#N/A,FALSE,"P&amp;L summary";#N/A,#N/A,FALSE,"Treasury";#N/A,#N/A,FALSE,"CB";#N/A,#N/A,FALSE,"CEO ";#N/A,#N/A,FALSE,"IBG";#N/A,#N/A,FALSE,"FIN";#N/A,#N/A,FALSE,"BS97"}</definedName>
    <definedName name="wht" localSheetId="10" hidden="1">{#N/A,#N/A,FALSE,"P&amp;LVIETNAM";#N/A,#N/A,FALSE,"P&amp;L summary";#N/A,#N/A,FALSE,"Treasury";#N/A,#N/A,FALSE,"CB";#N/A,#N/A,FALSE,"CEO ";#N/A,#N/A,FALSE,"IBG";#N/A,#N/A,FALSE,"FIN";#N/A,#N/A,FALSE,"BS97"}</definedName>
    <definedName name="wht" localSheetId="11" hidden="1">{#N/A,#N/A,FALSE,"P&amp;LVIETNAM";#N/A,#N/A,FALSE,"P&amp;L summary";#N/A,#N/A,FALSE,"Treasury";#N/A,#N/A,FALSE,"CB";#N/A,#N/A,FALSE,"CEO ";#N/A,#N/A,FALSE,"IBG";#N/A,#N/A,FALSE,"FIN";#N/A,#N/A,FALSE,"BS97"}</definedName>
    <definedName name="wht" localSheetId="14" hidden="1">{#N/A,#N/A,FALSE,"P&amp;LVIETNAM";#N/A,#N/A,FALSE,"P&amp;L summary";#N/A,#N/A,FALSE,"Treasury";#N/A,#N/A,FALSE,"CB";#N/A,#N/A,FALSE,"CEO ";#N/A,#N/A,FALSE,"IBG";#N/A,#N/A,FALSE,"FIN";#N/A,#N/A,FALSE,"BS97"}</definedName>
    <definedName name="wht" localSheetId="16" hidden="1">{#N/A,#N/A,FALSE,"P&amp;LVIETNAM";#N/A,#N/A,FALSE,"P&amp;L summary";#N/A,#N/A,FALSE,"Treasury";#N/A,#N/A,FALSE,"CB";#N/A,#N/A,FALSE,"CEO ";#N/A,#N/A,FALSE,"IBG";#N/A,#N/A,FALSE,"FIN";#N/A,#N/A,FALSE,"BS97"}</definedName>
    <definedName name="wht" localSheetId="17" hidden="1">{#N/A,#N/A,FALSE,"P&amp;LVIETNAM";#N/A,#N/A,FALSE,"P&amp;L summary";#N/A,#N/A,FALSE,"Treasury";#N/A,#N/A,FALSE,"CB";#N/A,#N/A,FALSE,"CEO ";#N/A,#N/A,FALSE,"IBG";#N/A,#N/A,FALSE,"FIN";#N/A,#N/A,FALSE,"BS97"}</definedName>
    <definedName name="wht" localSheetId="18" hidden="1">{#N/A,#N/A,FALSE,"P&amp;LVIETNAM";#N/A,#N/A,FALSE,"P&amp;L summary";#N/A,#N/A,FALSE,"Treasury";#N/A,#N/A,FALSE,"CB";#N/A,#N/A,FALSE,"CEO ";#N/A,#N/A,FALSE,"IBG";#N/A,#N/A,FALSE,"FIN";#N/A,#N/A,FALSE,"BS97"}</definedName>
    <definedName name="wht" localSheetId="19" hidden="1">{#N/A,#N/A,FALSE,"P&amp;LVIETNAM";#N/A,#N/A,FALSE,"P&amp;L summary";#N/A,#N/A,FALSE,"Treasury";#N/A,#N/A,FALSE,"CB";#N/A,#N/A,FALSE,"CEO ";#N/A,#N/A,FALSE,"IBG";#N/A,#N/A,FALSE,"FIN";#N/A,#N/A,FALSE,"BS97"}</definedName>
    <definedName name="wht" localSheetId="20" hidden="1">{#N/A,#N/A,FALSE,"P&amp;LVIETNAM";#N/A,#N/A,FALSE,"P&amp;L summary";#N/A,#N/A,FALSE,"Treasury";#N/A,#N/A,FALSE,"CB";#N/A,#N/A,FALSE,"CEO ";#N/A,#N/A,FALSE,"IBG";#N/A,#N/A,FALSE,"FIN";#N/A,#N/A,FALSE,"BS97"}</definedName>
    <definedName name="wht" hidden="1">{#N/A,#N/A,FALSE,"P&amp;LVIETNAM";#N/A,#N/A,FALSE,"P&amp;L summary";#N/A,#N/A,FALSE,"Treasury";#N/A,#N/A,FALSE,"CB";#N/A,#N/A,FALSE,"CEO ";#N/A,#N/A,FALSE,"IBG";#N/A,#N/A,FALSE,"FIN";#N/A,#N/A,FALSE,"BS97"}</definedName>
    <definedName name="Whwork" localSheetId="0">#REF!,#REF!</definedName>
    <definedName name="Whwork" localSheetId="10">#REF!,#REF!</definedName>
    <definedName name="Whwork" localSheetId="11">#REF!,#REF!</definedName>
    <definedName name="Whwork" localSheetId="14">#REF!,#REF!</definedName>
    <definedName name="Whwork" localSheetId="16">#REF!,#REF!</definedName>
    <definedName name="Whwork" localSheetId="17">#REF!,#REF!</definedName>
    <definedName name="Whwork" localSheetId="18">#REF!,#REF!</definedName>
    <definedName name="Whwork" localSheetId="19">#REF!,#REF!</definedName>
    <definedName name="Whwork">#REF!,#REF!</definedName>
    <definedName name="workings" localSheetId="0">#REF!</definedName>
    <definedName name="workings" localSheetId="10">#REF!</definedName>
    <definedName name="workings" localSheetId="11">#REF!</definedName>
    <definedName name="workings" localSheetId="14">#REF!</definedName>
    <definedName name="workings" localSheetId="16">#REF!</definedName>
    <definedName name="workings" localSheetId="17">#REF!</definedName>
    <definedName name="workings" localSheetId="18">#REF!</definedName>
    <definedName name="workings" localSheetId="19">#REF!</definedName>
    <definedName name="workings">#REF!</definedName>
    <definedName name="wrn.budget." localSheetId="0" hidden="1">{#N/A,#N/A,FALSE,"P&amp;LVIETNAM";#N/A,#N/A,FALSE,"P&amp;L summary";#N/A,#N/A,FALSE,"Treasury";#N/A,#N/A,FALSE,"CB";#N/A,#N/A,FALSE,"CEO ";#N/A,#N/A,FALSE,"IBG";#N/A,#N/A,FALSE,"FIN";#N/A,#N/A,FALSE,"BS97"}</definedName>
    <definedName name="wrn.budget." localSheetId="10" hidden="1">{#N/A,#N/A,FALSE,"P&amp;LVIETNAM";#N/A,#N/A,FALSE,"P&amp;L summary";#N/A,#N/A,FALSE,"Treasury";#N/A,#N/A,FALSE,"CB";#N/A,#N/A,FALSE,"CEO ";#N/A,#N/A,FALSE,"IBG";#N/A,#N/A,FALSE,"FIN";#N/A,#N/A,FALSE,"BS97"}</definedName>
    <definedName name="wrn.budget." localSheetId="11" hidden="1">{#N/A,#N/A,FALSE,"P&amp;LVIETNAM";#N/A,#N/A,FALSE,"P&amp;L summary";#N/A,#N/A,FALSE,"Treasury";#N/A,#N/A,FALSE,"CB";#N/A,#N/A,FALSE,"CEO ";#N/A,#N/A,FALSE,"IBG";#N/A,#N/A,FALSE,"FIN";#N/A,#N/A,FALSE,"BS97"}</definedName>
    <definedName name="wrn.budget." localSheetId="14" hidden="1">{#N/A,#N/A,FALSE,"P&amp;LVIETNAM";#N/A,#N/A,FALSE,"P&amp;L summary";#N/A,#N/A,FALSE,"Treasury";#N/A,#N/A,FALSE,"CB";#N/A,#N/A,FALSE,"CEO ";#N/A,#N/A,FALSE,"IBG";#N/A,#N/A,FALSE,"FIN";#N/A,#N/A,FALSE,"BS97"}</definedName>
    <definedName name="wrn.budget." localSheetId="16" hidden="1">{#N/A,#N/A,FALSE,"P&amp;LVIETNAM";#N/A,#N/A,FALSE,"P&amp;L summary";#N/A,#N/A,FALSE,"Treasury";#N/A,#N/A,FALSE,"CB";#N/A,#N/A,FALSE,"CEO ";#N/A,#N/A,FALSE,"IBG";#N/A,#N/A,FALSE,"FIN";#N/A,#N/A,FALSE,"BS97"}</definedName>
    <definedName name="wrn.budget." localSheetId="17" hidden="1">{#N/A,#N/A,FALSE,"P&amp;LVIETNAM";#N/A,#N/A,FALSE,"P&amp;L summary";#N/A,#N/A,FALSE,"Treasury";#N/A,#N/A,FALSE,"CB";#N/A,#N/A,FALSE,"CEO ";#N/A,#N/A,FALSE,"IBG";#N/A,#N/A,FALSE,"FIN";#N/A,#N/A,FALSE,"BS97"}</definedName>
    <definedName name="wrn.budget." localSheetId="18" hidden="1">{#N/A,#N/A,FALSE,"P&amp;LVIETNAM";#N/A,#N/A,FALSE,"P&amp;L summary";#N/A,#N/A,FALSE,"Treasury";#N/A,#N/A,FALSE,"CB";#N/A,#N/A,FALSE,"CEO ";#N/A,#N/A,FALSE,"IBG";#N/A,#N/A,FALSE,"FIN";#N/A,#N/A,FALSE,"BS97"}</definedName>
    <definedName name="wrn.budget." localSheetId="19" hidden="1">{#N/A,#N/A,FALSE,"P&amp;LVIETNAM";#N/A,#N/A,FALSE,"P&amp;L summary";#N/A,#N/A,FALSE,"Treasury";#N/A,#N/A,FALSE,"CB";#N/A,#N/A,FALSE,"CEO ";#N/A,#N/A,FALSE,"IBG";#N/A,#N/A,FALSE,"FIN";#N/A,#N/A,FALSE,"BS97"}</definedName>
    <definedName name="wrn.budget." localSheetId="20" hidden="1">{#N/A,#N/A,FALSE,"P&amp;LVIETNAM";#N/A,#N/A,FALSE,"P&amp;L summary";#N/A,#N/A,FALSE,"Treasury";#N/A,#N/A,FALSE,"CB";#N/A,#N/A,FALSE,"CEO ";#N/A,#N/A,FALSE,"IBG";#N/A,#N/A,FALSE,"FIN";#N/A,#N/A,FALSE,"BS97"}</definedName>
    <definedName name="wrn.budget." hidden="1">{#N/A,#N/A,FALSE,"P&amp;LVIETNAM";#N/A,#N/A,FALSE,"P&amp;L summary";#N/A,#N/A,FALSE,"Treasury";#N/A,#N/A,FALSE,"CB";#N/A,#N/A,FALSE,"CEO ";#N/A,#N/A,FALSE,"IBG";#N/A,#N/A,FALSE,"FIN";#N/A,#N/A,FALSE,"BS97"}</definedName>
    <definedName name="wrn.hanh." localSheetId="0" hidden="1">{#N/A,#N/A,FALSE,"P&amp;LVN H2";#N/A,#N/A,FALSE,"P&amp;LVIETNAM";#N/A,#N/A,FALSE,"P&amp;LVN H1";#N/A,#N/A,FALSE,"P&amp;L summary";#N/A,#N/A,FALSE,"CB";#N/A,#N/A,FALSE,"CEO ";#N/A,#N/A,FALSE,"Treasury";#N/A,#N/A,FALSE,"IBG";#N/A,#N/A,FALSE,"FIN";#N/A,#N/A,FALSE,"INDO";#N/A,#N/A,FALSE,"BS97"}</definedName>
    <definedName name="wrn.hanh." localSheetId="10" hidden="1">{#N/A,#N/A,FALSE,"P&amp;LVN H2";#N/A,#N/A,FALSE,"P&amp;LVIETNAM";#N/A,#N/A,FALSE,"P&amp;LVN H1";#N/A,#N/A,FALSE,"P&amp;L summary";#N/A,#N/A,FALSE,"CB";#N/A,#N/A,FALSE,"CEO ";#N/A,#N/A,FALSE,"Treasury";#N/A,#N/A,FALSE,"IBG";#N/A,#N/A,FALSE,"FIN";#N/A,#N/A,FALSE,"INDO";#N/A,#N/A,FALSE,"BS97"}</definedName>
    <definedName name="wrn.hanh." localSheetId="11" hidden="1">{#N/A,#N/A,FALSE,"P&amp;LVN H2";#N/A,#N/A,FALSE,"P&amp;LVIETNAM";#N/A,#N/A,FALSE,"P&amp;LVN H1";#N/A,#N/A,FALSE,"P&amp;L summary";#N/A,#N/A,FALSE,"CB";#N/A,#N/A,FALSE,"CEO ";#N/A,#N/A,FALSE,"Treasury";#N/A,#N/A,FALSE,"IBG";#N/A,#N/A,FALSE,"FIN";#N/A,#N/A,FALSE,"INDO";#N/A,#N/A,FALSE,"BS97"}</definedName>
    <definedName name="wrn.hanh." localSheetId="14" hidden="1">{#N/A,#N/A,FALSE,"P&amp;LVN H2";#N/A,#N/A,FALSE,"P&amp;LVIETNAM";#N/A,#N/A,FALSE,"P&amp;LVN H1";#N/A,#N/A,FALSE,"P&amp;L summary";#N/A,#N/A,FALSE,"CB";#N/A,#N/A,FALSE,"CEO ";#N/A,#N/A,FALSE,"Treasury";#N/A,#N/A,FALSE,"IBG";#N/A,#N/A,FALSE,"FIN";#N/A,#N/A,FALSE,"INDO";#N/A,#N/A,FALSE,"BS97"}</definedName>
    <definedName name="wrn.hanh." localSheetId="16" hidden="1">{#N/A,#N/A,FALSE,"P&amp;LVN H2";#N/A,#N/A,FALSE,"P&amp;LVIETNAM";#N/A,#N/A,FALSE,"P&amp;LVN H1";#N/A,#N/A,FALSE,"P&amp;L summary";#N/A,#N/A,FALSE,"CB";#N/A,#N/A,FALSE,"CEO ";#N/A,#N/A,FALSE,"Treasury";#N/A,#N/A,FALSE,"IBG";#N/A,#N/A,FALSE,"FIN";#N/A,#N/A,FALSE,"INDO";#N/A,#N/A,FALSE,"BS97"}</definedName>
    <definedName name="wrn.hanh." localSheetId="17" hidden="1">{#N/A,#N/A,FALSE,"P&amp;LVN H2";#N/A,#N/A,FALSE,"P&amp;LVIETNAM";#N/A,#N/A,FALSE,"P&amp;LVN H1";#N/A,#N/A,FALSE,"P&amp;L summary";#N/A,#N/A,FALSE,"CB";#N/A,#N/A,FALSE,"CEO ";#N/A,#N/A,FALSE,"Treasury";#N/A,#N/A,FALSE,"IBG";#N/A,#N/A,FALSE,"FIN";#N/A,#N/A,FALSE,"INDO";#N/A,#N/A,FALSE,"BS97"}</definedName>
    <definedName name="wrn.hanh." localSheetId="18" hidden="1">{#N/A,#N/A,FALSE,"P&amp;LVN H2";#N/A,#N/A,FALSE,"P&amp;LVIETNAM";#N/A,#N/A,FALSE,"P&amp;LVN H1";#N/A,#N/A,FALSE,"P&amp;L summary";#N/A,#N/A,FALSE,"CB";#N/A,#N/A,FALSE,"CEO ";#N/A,#N/A,FALSE,"Treasury";#N/A,#N/A,FALSE,"IBG";#N/A,#N/A,FALSE,"FIN";#N/A,#N/A,FALSE,"INDO";#N/A,#N/A,FALSE,"BS97"}</definedName>
    <definedName name="wrn.hanh." localSheetId="19" hidden="1">{#N/A,#N/A,FALSE,"P&amp;LVN H2";#N/A,#N/A,FALSE,"P&amp;LVIETNAM";#N/A,#N/A,FALSE,"P&amp;LVN H1";#N/A,#N/A,FALSE,"P&amp;L summary";#N/A,#N/A,FALSE,"CB";#N/A,#N/A,FALSE,"CEO ";#N/A,#N/A,FALSE,"Treasury";#N/A,#N/A,FALSE,"IBG";#N/A,#N/A,FALSE,"FIN";#N/A,#N/A,FALSE,"INDO";#N/A,#N/A,FALSE,"BS97"}</definedName>
    <definedName name="wrn.hanh." localSheetId="20" hidden="1">{#N/A,#N/A,FALSE,"P&amp;LVN H2";#N/A,#N/A,FALSE,"P&amp;LVIETNAM";#N/A,#N/A,FALSE,"P&amp;LVN H1";#N/A,#N/A,FALSE,"P&amp;L summary";#N/A,#N/A,FALSE,"CB";#N/A,#N/A,FALSE,"CEO ";#N/A,#N/A,FALSE,"Treasury";#N/A,#N/A,FALSE,"IBG";#N/A,#N/A,FALSE,"FIN";#N/A,#N/A,FALSE,"INDO";#N/A,#N/A,FALSE,"BS97"}</definedName>
    <definedName name="wrn.hanh." hidden="1">{#N/A,#N/A,FALSE,"P&amp;LVN H2";#N/A,#N/A,FALSE,"P&amp;LVIETNAM";#N/A,#N/A,FALSE,"P&amp;LVN H1";#N/A,#N/A,FALSE,"P&amp;L summary";#N/A,#N/A,FALSE,"CB";#N/A,#N/A,FALSE,"CEO ";#N/A,#N/A,FALSE,"Treasury";#N/A,#N/A,FALSE,"IBG";#N/A,#N/A,FALSE,"FIN";#N/A,#N/A,FALSE,"INDO";#N/A,#N/A,FALSE,"BS97"}</definedName>
    <definedName name="wrn.SEGMENT." localSheetId="0" hidden="1">{#N/A,#N/A,FALSE,"Sub-Mekong";#N/A,#N/A,FALSE,"IB";#N/A,#N/A,FALSE,"CB";#N/A,#N/A,FALSE,"CIB";#N/A,#N/A,FALSE,"Tsy - seg";#N/A,#N/A,FALSE,"Fin";#N/A,#N/A,FALSE,"CEO";#N/A,#N/A,FALSE,"VN"}</definedName>
    <definedName name="wrn.SEGMENT." localSheetId="10" hidden="1">{#N/A,#N/A,FALSE,"Sub-Mekong";#N/A,#N/A,FALSE,"IB";#N/A,#N/A,FALSE,"CB";#N/A,#N/A,FALSE,"CIB";#N/A,#N/A,FALSE,"Tsy - seg";#N/A,#N/A,FALSE,"Fin";#N/A,#N/A,FALSE,"CEO";#N/A,#N/A,FALSE,"VN"}</definedName>
    <definedName name="wrn.SEGMENT." localSheetId="11" hidden="1">{#N/A,#N/A,FALSE,"Sub-Mekong";#N/A,#N/A,FALSE,"IB";#N/A,#N/A,FALSE,"CB";#N/A,#N/A,FALSE,"CIB";#N/A,#N/A,FALSE,"Tsy - seg";#N/A,#N/A,FALSE,"Fin";#N/A,#N/A,FALSE,"CEO";#N/A,#N/A,FALSE,"VN"}</definedName>
    <definedName name="wrn.SEGMENT." localSheetId="14" hidden="1">{#N/A,#N/A,FALSE,"Sub-Mekong";#N/A,#N/A,FALSE,"IB";#N/A,#N/A,FALSE,"CB";#N/A,#N/A,FALSE,"CIB";#N/A,#N/A,FALSE,"Tsy - seg";#N/A,#N/A,FALSE,"Fin";#N/A,#N/A,FALSE,"CEO";#N/A,#N/A,FALSE,"VN"}</definedName>
    <definedName name="wrn.SEGMENT." localSheetId="16" hidden="1">{#N/A,#N/A,FALSE,"Sub-Mekong";#N/A,#N/A,FALSE,"IB";#N/A,#N/A,FALSE,"CB";#N/A,#N/A,FALSE,"CIB";#N/A,#N/A,FALSE,"Tsy - seg";#N/A,#N/A,FALSE,"Fin";#N/A,#N/A,FALSE,"CEO";#N/A,#N/A,FALSE,"VN"}</definedName>
    <definedName name="wrn.SEGMENT." localSheetId="17" hidden="1">{#N/A,#N/A,FALSE,"Sub-Mekong";#N/A,#N/A,FALSE,"IB";#N/A,#N/A,FALSE,"CB";#N/A,#N/A,FALSE,"CIB";#N/A,#N/A,FALSE,"Tsy - seg";#N/A,#N/A,FALSE,"Fin";#N/A,#N/A,FALSE,"CEO";#N/A,#N/A,FALSE,"VN"}</definedName>
    <definedName name="wrn.SEGMENT." localSheetId="18" hidden="1">{#N/A,#N/A,FALSE,"Sub-Mekong";#N/A,#N/A,FALSE,"IB";#N/A,#N/A,FALSE,"CB";#N/A,#N/A,FALSE,"CIB";#N/A,#N/A,FALSE,"Tsy - seg";#N/A,#N/A,FALSE,"Fin";#N/A,#N/A,FALSE,"CEO";#N/A,#N/A,FALSE,"VN"}</definedName>
    <definedName name="wrn.SEGMENT." localSheetId="19" hidden="1">{#N/A,#N/A,FALSE,"Sub-Mekong";#N/A,#N/A,FALSE,"IB";#N/A,#N/A,FALSE,"CB";#N/A,#N/A,FALSE,"CIB";#N/A,#N/A,FALSE,"Tsy - seg";#N/A,#N/A,FALSE,"Fin";#N/A,#N/A,FALSE,"CEO";#N/A,#N/A,FALSE,"VN"}</definedName>
    <definedName name="wrn.SEGMENT." localSheetId="20" hidden="1">{#N/A,#N/A,FALSE,"Sub-Mekong";#N/A,#N/A,FALSE,"IB";#N/A,#N/A,FALSE,"CB";#N/A,#N/A,FALSE,"CIB";#N/A,#N/A,FALSE,"Tsy - seg";#N/A,#N/A,FALSE,"Fin";#N/A,#N/A,FALSE,"CEO";#N/A,#N/A,FALSE,"VN"}</definedName>
    <definedName name="wrn.SEGMENT." hidden="1">{#N/A,#N/A,FALSE,"Sub-Mekong";#N/A,#N/A,FALSE,"IB";#N/A,#N/A,FALSE,"CB";#N/A,#N/A,FALSE,"CIB";#N/A,#N/A,FALSE,"Tsy - seg";#N/A,#N/A,FALSE,"Fin";#N/A,#N/A,FALSE,"CEO";#N/A,#N/A,FALSE,"VN"}</definedName>
    <definedName name="XXX" localSheetId="0">#REF!</definedName>
    <definedName name="XXX" localSheetId="10">#REF!</definedName>
    <definedName name="XXX" localSheetId="11">#REF!</definedName>
    <definedName name="XXX" localSheetId="14">#REF!</definedName>
    <definedName name="XXX" localSheetId="16">#REF!</definedName>
    <definedName name="XXX" localSheetId="17">#REF!</definedName>
    <definedName name="XXX" localSheetId="18">#REF!</definedName>
    <definedName name="XXX" localSheetId="19">#REF!</definedName>
    <definedName name="XXX">#REF!</definedName>
    <definedName name="YearEnd" localSheetId="0">#REF!</definedName>
    <definedName name="YearEnd" localSheetId="10">#REF!</definedName>
    <definedName name="YearEnd" localSheetId="11">#REF!</definedName>
    <definedName name="YearEnd" localSheetId="14">#REF!</definedName>
    <definedName name="YearEnd" localSheetId="16">#REF!</definedName>
    <definedName name="YearEnd" localSheetId="17">#REF!</definedName>
    <definedName name="YearEnd" localSheetId="18">#REF!</definedName>
    <definedName name="YearEnd" localSheetId="19">#REF!</definedName>
    <definedName name="YearEnd">#REF!</definedName>
    <definedName name="yield" localSheetId="0">#REF!</definedName>
    <definedName name="yield" localSheetId="10">#REF!</definedName>
    <definedName name="yield" localSheetId="11">#REF!</definedName>
    <definedName name="yield" localSheetId="14">#REF!</definedName>
    <definedName name="yield" localSheetId="16">#REF!</definedName>
    <definedName name="yield" localSheetId="17">#REF!</definedName>
    <definedName name="yield" localSheetId="18">#REF!</definedName>
    <definedName name="yield" localSheetId="19">#REF!</definedName>
    <definedName name="yield">#REF!</definedName>
    <definedName name="YTDSUM" localSheetId="0">#REF!</definedName>
    <definedName name="YTDSUM" localSheetId="10">#REF!</definedName>
    <definedName name="YTDSUM" localSheetId="11">#REF!</definedName>
    <definedName name="YTDSUM" localSheetId="14">#REF!</definedName>
    <definedName name="YTDSUM" localSheetId="16">#REF!</definedName>
    <definedName name="YTDSUM" localSheetId="17">#REF!</definedName>
    <definedName name="YTDSUM" localSheetId="18">#REF!</definedName>
    <definedName name="YTDSUM" localSheetId="19">#REF!</definedName>
    <definedName name="YTDSU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 i="23" l="1"/>
  <c r="C43" i="23" l="1"/>
  <c r="D50" i="6"/>
  <c r="F63" i="21"/>
  <c r="K11" i="23"/>
  <c r="K12" i="23"/>
  <c r="G38" i="26"/>
  <c r="G36" i="26"/>
  <c r="G34" i="26"/>
  <c r="E8" i="3"/>
  <c r="D22" i="7"/>
  <c r="H18" i="30"/>
  <c r="H27" i="30" l="1"/>
  <c r="G18" i="30" l="1"/>
  <c r="F37" i="21" l="1"/>
  <c r="F24" i="35" l="1"/>
  <c r="E24" i="35"/>
  <c r="F14" i="35"/>
  <c r="E14" i="35"/>
  <c r="F42" i="33"/>
  <c r="E42" i="33"/>
  <c r="D42" i="33"/>
  <c r="G41" i="33"/>
  <c r="G40" i="33"/>
  <c r="G39" i="33"/>
  <c r="G38" i="33"/>
  <c r="G37" i="33"/>
  <c r="F34" i="33"/>
  <c r="E34" i="33"/>
  <c r="D34" i="33"/>
  <c r="G33" i="33"/>
  <c r="G32" i="33"/>
  <c r="G31" i="33"/>
  <c r="F28" i="33"/>
  <c r="E28" i="33"/>
  <c r="D28" i="33"/>
  <c r="G27" i="33"/>
  <c r="G26" i="33"/>
  <c r="G25" i="33"/>
  <c r="G24" i="33"/>
  <c r="G23" i="33"/>
  <c r="G22" i="33"/>
  <c r="G21" i="33"/>
  <c r="G20" i="33"/>
  <c r="G19" i="33"/>
  <c r="G18" i="33"/>
  <c r="B55" i="31"/>
  <c r="B57" i="31" s="1"/>
  <c r="B53" i="31"/>
  <c r="B29" i="31"/>
  <c r="B31" i="31" s="1"/>
  <c r="B33" i="31" s="1"/>
  <c r="B35" i="31" s="1"/>
  <c r="D43" i="33" l="1"/>
  <c r="F43" i="33"/>
  <c r="G42" i="33"/>
  <c r="G28" i="33"/>
  <c r="E43" i="33"/>
  <c r="G34" i="33"/>
  <c r="G43" i="33" s="1"/>
  <c r="D32" i="14"/>
  <c r="C32" i="14"/>
  <c r="D30" i="5" l="1"/>
  <c r="B32" i="14" l="1"/>
  <c r="G32" i="26"/>
  <c r="F38" i="25"/>
  <c r="F44" i="25" s="1"/>
  <c r="G44" i="30"/>
  <c r="J27" i="30"/>
  <c r="J18" i="30"/>
  <c r="F8" i="16" l="1"/>
  <c r="I8" i="29"/>
  <c r="E31" i="14"/>
  <c r="E12" i="14"/>
  <c r="G10" i="26"/>
  <c r="G8" i="26"/>
  <c r="F36" i="25"/>
  <c r="F39" i="21"/>
  <c r="F43" i="21" s="1"/>
  <c r="F9" i="21"/>
  <c r="E18" i="9"/>
  <c r="E14" i="9"/>
  <c r="E10" i="9"/>
  <c r="D14" i="8"/>
  <c r="D22" i="8" s="1"/>
  <c r="D26" i="8" s="1"/>
  <c r="E14" i="8"/>
  <c r="E20" i="7"/>
  <c r="D20" i="7"/>
  <c r="D42" i="7" s="1"/>
  <c r="D48" i="7" s="1"/>
  <c r="D50" i="5"/>
  <c r="E30" i="5"/>
  <c r="D22" i="5"/>
  <c r="E6" i="5"/>
  <c r="E20" i="5" s="1"/>
  <c r="D6" i="5"/>
  <c r="D20" i="5" s="1"/>
  <c r="D8" i="3"/>
  <c r="F47" i="21" l="1"/>
  <c r="D38" i="6"/>
  <c r="D46" i="6" s="1"/>
  <c r="E43" i="29"/>
  <c r="G23" i="29"/>
  <c r="I23" i="29" s="1"/>
  <c r="G18" i="29"/>
  <c r="I18" i="29" s="1"/>
  <c r="G13" i="29"/>
  <c r="I13" i="29" s="1"/>
  <c r="E30" i="14"/>
  <c r="E25" i="14"/>
  <c r="E24" i="14"/>
  <c r="E19" i="14"/>
  <c r="E18" i="14"/>
  <c r="E13" i="14"/>
  <c r="J27" i="23"/>
  <c r="I27" i="23"/>
  <c r="E27" i="23"/>
  <c r="D27" i="23"/>
  <c r="C27" i="23"/>
  <c r="F23" i="23"/>
  <c r="H23" i="23" s="1"/>
  <c r="F11" i="23"/>
  <c r="H11" i="23" s="1"/>
  <c r="C41" i="23"/>
  <c r="G35" i="23"/>
  <c r="G16" i="26"/>
  <c r="I43" i="29" l="1"/>
  <c r="E32" i="14"/>
  <c r="F49" i="21"/>
  <c r="F55" i="21" s="1"/>
  <c r="F69" i="21" s="1"/>
  <c r="N11" i="23"/>
  <c r="J35" i="23"/>
  <c r="F31" i="21"/>
  <c r="E22" i="8"/>
  <c r="E26" i="8" s="1"/>
  <c r="E22" i="7"/>
  <c r="E42" i="7" s="1"/>
  <c r="E48" i="7" s="1"/>
  <c r="E50" i="5"/>
  <c r="E22" i="5"/>
  <c r="F57" i="21" l="1"/>
  <c r="F71" i="21" s="1"/>
  <c r="E38" i="6"/>
  <c r="E46" i="6" s="1"/>
  <c r="L35" i="23"/>
  <c r="D23" i="4"/>
  <c r="D32" i="3" l="1"/>
  <c r="D6" i="3" s="1"/>
  <c r="I44" i="30" l="1"/>
  <c r="E44" i="30"/>
  <c r="I36" i="30"/>
  <c r="G36" i="30"/>
  <c r="E36" i="30"/>
  <c r="I27" i="30"/>
  <c r="G27" i="30"/>
  <c r="I18" i="30"/>
  <c r="G12" i="26" l="1"/>
  <c r="G14" i="26"/>
  <c r="F43" i="29" l="1"/>
  <c r="H43" i="29" l="1"/>
  <c r="G43" i="29" l="1"/>
  <c r="F41" i="23" l="1"/>
  <c r="E41" i="23"/>
  <c r="D41" i="23"/>
  <c r="G39" i="23"/>
  <c r="G37" i="23"/>
  <c r="F25" i="23"/>
  <c r="K23" i="23"/>
  <c r="N23" i="23" s="1"/>
  <c r="F20" i="23"/>
  <c r="K20" i="23" s="1"/>
  <c r="N20" i="23" s="1"/>
  <c r="F18" i="23"/>
  <c r="H18" i="23" s="1"/>
  <c r="K18" i="23" s="1"/>
  <c r="N18" i="23" s="1"/>
  <c r="F17" i="23"/>
  <c r="H17" i="23" s="1"/>
  <c r="K17" i="23" s="1"/>
  <c r="N17" i="23" s="1"/>
  <c r="F13" i="23"/>
  <c r="H13" i="23" s="1"/>
  <c r="K13" i="23" s="1"/>
  <c r="N13" i="23" s="1"/>
  <c r="F12" i="23"/>
  <c r="H25" i="23" l="1"/>
  <c r="K25" i="23" s="1"/>
  <c r="N25" i="23" s="1"/>
  <c r="H12" i="23"/>
  <c r="F27" i="23"/>
  <c r="F43" i="23"/>
  <c r="E43" i="23"/>
  <c r="G41" i="23"/>
  <c r="J37" i="23"/>
  <c r="J39" i="23"/>
  <c r="L39" i="23" s="1"/>
  <c r="L37" i="23" l="1"/>
  <c r="L41" i="23" s="1"/>
  <c r="J41" i="23"/>
  <c r="H27" i="23"/>
  <c r="G43" i="23"/>
  <c r="J43" i="23" l="1"/>
  <c r="K27" i="23"/>
  <c r="N12" i="23"/>
  <c r="N27" i="23" s="1"/>
  <c r="L43" i="23" s="1"/>
  <c r="F58" i="9"/>
  <c r="E16" i="9"/>
  <c r="E12" i="9"/>
  <c r="F42" i="9" s="1"/>
  <c r="E50" i="6"/>
  <c r="E33" i="4"/>
  <c r="E23" i="4"/>
  <c r="E7" i="4"/>
  <c r="E32" i="3"/>
  <c r="E6" i="3" s="1"/>
  <c r="E15" i="21" l="1"/>
  <c r="F19" i="21" s="1"/>
  <c r="E5" i="4"/>
  <c r="D25" i="16"/>
  <c r="F12" i="16"/>
  <c r="D33" i="4"/>
  <c r="D7" i="4"/>
  <c r="F9" i="16"/>
  <c r="F11" i="16"/>
  <c r="F10" i="16"/>
  <c r="E25" i="16"/>
  <c r="C25" i="16"/>
  <c r="D5" i="4" l="1"/>
  <c r="F25" i="16"/>
  <c r="F6" i="9" l="1"/>
  <c r="F21" i="21" s="1"/>
  <c r="I12" i="25" l="1"/>
  <c r="I16" i="25" s="1"/>
  <c r="I18" i="25" s="1"/>
  <c r="I20" i="25" s="1"/>
  <c r="I22" i="25" l="1"/>
  <c r="F23" i="21" s="1"/>
  <c r="F25" i="21" s="1"/>
  <c r="F34" i="25" s="1"/>
  <c r="F40" i="25" l="1"/>
  <c r="F42" i="25" s="1"/>
  <c r="J46" i="25" l="1"/>
  <c r="J48" i="25" s="1"/>
  <c r="F27" i="21" s="1"/>
  <c r="F29" i="21" s="1"/>
  <c r="F33" i="21" s="1"/>
  <c r="C20" i="28" s="1"/>
</calcChain>
</file>

<file path=xl/sharedStrings.xml><?xml version="1.0" encoding="utf-8"?>
<sst xmlns="http://schemas.openxmlformats.org/spreadsheetml/2006/main" count="1479" uniqueCount="1039">
  <si>
    <t>ការិយបរិច្ឆេទសារពើពន្ធ (ចំនួនខែ) ៖</t>
  </si>
  <si>
    <t>ចាប់ពីថ្ងៃទី</t>
  </si>
  <si>
    <t>Tax Period (Number of Month)</t>
  </si>
  <si>
    <t>From</t>
  </si>
  <si>
    <t>លេខអត្តសញ្ញាណកម្មសារពើពន្ធ ៖</t>
  </si>
  <si>
    <t>ឈ្មោះសហគ្រាស ៖</t>
  </si>
  <si>
    <t>ចំនួនសាខាសហគ្រាស ៖</t>
  </si>
  <si>
    <t>កាលបរិច្ឆេទចុះបញ្ជីពន្ធដារ ៖</t>
  </si>
  <si>
    <t>ឈ្មោះអភិបាល/បណ្ណាធិការ/កម្មសិទ្ធិករ ៖</t>
  </si>
  <si>
    <t>សកម្មភាពអាជីវកម្មចម្បង ៖</t>
  </si>
  <si>
    <t>ឈ្មោះគណនេយ្យករ/​ ភ្នាក់ងារសេវាកម្មពន្ធដារ ៖</t>
  </si>
  <si>
    <t>អាសយដ្ឋានទីស្នាក់ការសហគ្រាសបច្ចុប្បន្ន ៖</t>
  </si>
  <si>
    <t>អាសយដ្ឋានគ្រឹះស្ថានជាគោលដើមបច្ចុប្បន្ន ៖</t>
  </si>
  <si>
    <t>អាសយដ្ឋានឃ្លាំងបច្ចុប្បន្ន ៖</t>
  </si>
  <si>
    <t>ការកត់ត្រាបញ្ជិកាគណនេយ្យ ៖</t>
  </si>
  <si>
    <t>មិនប្រើប្រាស់កម្មវិធីគណនេយ្យកុំព្យូទ័រ</t>
  </si>
  <si>
    <t>Accounting Records</t>
  </si>
  <si>
    <t>មាស</t>
  </si>
  <si>
    <t>ប្រាក់</t>
  </si>
  <si>
    <t>សំរិទ្ធ</t>
  </si>
  <si>
    <t>Gold</t>
  </si>
  <si>
    <t>Silver</t>
  </si>
  <si>
    <t>Bronze</t>
  </si>
  <si>
    <t>សវនកម្មឯករាជ្យដែលតម្រូវដោយច្បាប់ ៖</t>
  </si>
  <si>
    <t xml:space="preserve">គ្មានការតម្រូវ </t>
  </si>
  <si>
    <t>ទ្រង់ទ្រាយគតិយុត្តិ /ទម្រង់នៃប្រតិបតិ្តការអាជីវកម្ម ៖</t>
  </si>
  <si>
    <t>ក្រុមហ៊ុនឯកជនទទួលខុសត្រូវមានកម្រិត</t>
  </si>
  <si>
    <t>State Joint Venture</t>
  </si>
  <si>
    <t>ក្រុមហ៊ុនមហាជនទទួលខុសត្រូវមានកម្រិត</t>
  </si>
  <si>
    <t xml:space="preserve">សាខាក្រុមហ៊ុនបរទេស </t>
  </si>
  <si>
    <t>ក្រុមហ៊ុនសហកម្មសិទ្ធិទូទៅ</t>
  </si>
  <si>
    <t xml:space="preserve">ការិយាល័យតំណាង </t>
  </si>
  <si>
    <t>Interest in Joint Venture</t>
  </si>
  <si>
    <t>សហគ្រាសសាធារណៈ</t>
  </si>
  <si>
    <t>សហគ្រាសឯកបុគ្គលទទួលខុសត្រូវមានកម្រិត</t>
  </si>
  <si>
    <t>សហគ្រាសរដ្ឋ</t>
  </si>
  <si>
    <t>សហគ្រាសដទៃទៀត</t>
  </si>
  <si>
    <t>State Enterprise</t>
  </si>
  <si>
    <t>ឆ្នាំ</t>
  </si>
  <si>
    <t>Year</t>
  </si>
  <si>
    <t>អត្រាពន្ធលើប្រាក់ចំណូល ៖</t>
  </si>
  <si>
    <t>អត្រាកំណើនតាមថ្នាក់</t>
  </si>
  <si>
    <t>0-20%</t>
  </si>
  <si>
    <t>Progressive Rate</t>
  </si>
  <si>
    <t xml:space="preserve">ពន្ធលើប្រាក់ចំណូលត្រូវបង់ ៖ </t>
  </si>
  <si>
    <t>ឥណទានពន្ធយោងទៅមុខ ៖</t>
  </si>
  <si>
    <t>ឈ្មោះអ្នកចូលហ៊ុន</t>
  </si>
  <si>
    <t>អាសយដ្ឋានបច្ចុប្បន្ន</t>
  </si>
  <si>
    <t>មុខងារ</t>
  </si>
  <si>
    <t>ភាគហ៊ុន ឬចំណែកដែលមាន</t>
  </si>
  <si>
    <t>របស់ម្ចាស់ភាគហ៊ុន</t>
  </si>
  <si>
    <t>ក្នុងសហគ្រាស</t>
  </si>
  <si>
    <t>Shares Held</t>
  </si>
  <si>
    <t>ដើមការិយបរិច្ឆេទ</t>
  </si>
  <si>
    <t>ចុងការិយបរិច្ឆេទ</t>
  </si>
  <si>
    <t>Shareholder's Name</t>
  </si>
  <si>
    <t>Current Address</t>
  </si>
  <si>
    <t>Position in</t>
  </si>
  <si>
    <t>Beginning of the Period</t>
  </si>
  <si>
    <t>End of the Period</t>
  </si>
  <si>
    <t>(Name of Individual/Legal Entity)</t>
  </si>
  <si>
    <t>of Shareholder</t>
  </si>
  <si>
    <t>the Enterprise</t>
  </si>
  <si>
    <t>ភាគរយ</t>
  </si>
  <si>
    <t>ទឹកប្រាក់</t>
  </si>
  <si>
    <t>%</t>
  </si>
  <si>
    <t>Amount</t>
  </si>
  <si>
    <t>សរុប</t>
  </si>
  <si>
    <t>បរិយាយ</t>
  </si>
  <si>
    <t>តួនាទី</t>
  </si>
  <si>
    <t>ចំនួន</t>
  </si>
  <si>
    <t>ប្រាក់បៀវត្ស 
ក្រៅពីអត្ថប្រយោជន៍បន្ថែម</t>
  </si>
  <si>
    <t>អត្ថប្រយោជន៏បន្ថែម</t>
  </si>
  <si>
    <t>Description</t>
  </si>
  <si>
    <t>Position</t>
  </si>
  <si>
    <t>Number</t>
  </si>
  <si>
    <t>Salary Excluded Fringe Benefits</t>
  </si>
  <si>
    <t>Fringe Benefits</t>
  </si>
  <si>
    <t>1- អ្នកគ្រប់គ្រងជាអ្នកចូលហ៊ុន</t>
  </si>
  <si>
    <t xml:space="preserve">     Shareholding Managers</t>
  </si>
  <si>
    <t xml:space="preserve"> - </t>
  </si>
  <si>
    <t>2- អ្នកគ្រប់គ្រងមិនមែនជាអ្នកចូលហ៊ុន</t>
  </si>
  <si>
    <t>4-បុគ្គលិក-កម្មករជាប់ពន្ធលើប្រាក់បៀវត្ស</t>
  </si>
  <si>
    <t xml:space="preserve">បរិយាយ </t>
  </si>
  <si>
    <t>យោង</t>
  </si>
  <si>
    <t>ការិយបរិច្ឆេទនេះ (N)</t>
  </si>
  <si>
    <t>ការិយបរិច្ឆេទមុន (N-1)</t>
  </si>
  <si>
    <t>Ref.</t>
  </si>
  <si>
    <t xml:space="preserve">Current year (N) </t>
  </si>
  <si>
    <t>Last year (N-1)</t>
  </si>
  <si>
    <t>A</t>
  </si>
  <si>
    <t>ដីធ្លីរបស់សហគ្រាស</t>
  </si>
  <si>
    <t xml:space="preserve"> Freehold land</t>
  </si>
  <si>
    <t>Improvements and preparation of land</t>
  </si>
  <si>
    <t>Freehold buildings</t>
  </si>
  <si>
    <t>Freehold buildings on leasehold land</t>
  </si>
  <si>
    <t>ទ្រព្យសកម្មរយៈពេលវែងកំពុងដំណើរការ</t>
  </si>
  <si>
    <t>Non-current assets in progress</t>
  </si>
  <si>
    <t>Plant and equipment</t>
  </si>
  <si>
    <t>កេរ្តិ៍ឈ្មោះ/មូលនិធិពាណិជ្ជកម្ម</t>
  </si>
  <si>
    <t>Goodwill</t>
  </si>
  <si>
    <t>ចំណាយបង្កើតសហគ្រាសដំបូង</t>
  </si>
  <si>
    <t>ទ្រព្យសកម្មក្រោមភតិសន្យា និងបុព្វលាភនៃការប្រើប្រាស់</t>
  </si>
  <si>
    <t xml:space="preserve">Leasehold assets and lease premiums </t>
  </si>
  <si>
    <t>វិនិយោគក្នុងសហគ្រាសដទៃ</t>
  </si>
  <si>
    <t>Investment in other enterprises</t>
  </si>
  <si>
    <t>ទ្រព្យសកម្មរយៈពេលវែងផ្សេងៗ</t>
  </si>
  <si>
    <t>Other non-current assets</t>
  </si>
  <si>
    <t>ស្តុកទំនិញ</t>
  </si>
  <si>
    <t>ស្តុកផលិតផលសម្រេច</t>
  </si>
  <si>
    <t>ផលិតផលកំពុងផលិត</t>
  </si>
  <si>
    <t>គណនីត្រូវទទួល / អតិថិជន</t>
  </si>
  <si>
    <t xml:space="preserve">គណនីត្រូវទទួលផ្សេងៗ </t>
  </si>
  <si>
    <t>ចំណាយបានកត់ត្រាមុន</t>
  </si>
  <si>
    <t>ឥណទានអាករលើតម្លៃបន្ថែម</t>
  </si>
  <si>
    <t>ឥណទានពន្ធ-អាករដទៃទៀត</t>
  </si>
  <si>
    <t>ទ្រព្យសកម្មរយៈពេលខ្លីផ្សេងៗ</t>
  </si>
  <si>
    <t xml:space="preserve">ការិយបរិច្ឆេទមុន (N-1) </t>
  </si>
  <si>
    <t>Ref</t>
  </si>
  <si>
    <t>B</t>
  </si>
  <si>
    <t>ការលក់ផលិតផល</t>
  </si>
  <si>
    <t>Sales of products</t>
  </si>
  <si>
    <t>B1</t>
  </si>
  <si>
    <t>ការលក់ទំនិញ</t>
  </si>
  <si>
    <t>B2</t>
  </si>
  <si>
    <t>ការផ្គត់ផ្គង់សេវា</t>
  </si>
  <si>
    <t>Supplies of services</t>
  </si>
  <si>
    <t>B3</t>
  </si>
  <si>
    <t>ថ្លៃដើមផលិតផលបានលក់របស់សហគ្រាសផលិតកម្ម (TOI 01/V,C20)</t>
  </si>
  <si>
    <t>Cost of products sold of production enterprises (TOI 01/V,C20)</t>
  </si>
  <si>
    <t>ថ្លៃដើមទំនិញបានលក់របស់សហគ្រាសក្រៅពីផលិតកម្ម (TOI 01/VI, D9)</t>
  </si>
  <si>
    <t>B5</t>
  </si>
  <si>
    <t>B13</t>
  </si>
  <si>
    <t>Grants/subsidies</t>
  </si>
  <si>
    <t>B14</t>
  </si>
  <si>
    <t>ចំណូលពីភាគលាភបានទទួល ឬត្រូវទទួល</t>
  </si>
  <si>
    <t>Dividends received or receivable</t>
  </si>
  <si>
    <t>ចំណូលពីការប្រាក់បានទទួល ឬត្រូវទទួល</t>
  </si>
  <si>
    <t>Interests received or receivable</t>
  </si>
  <si>
    <t>B15</t>
  </si>
  <si>
    <t>ចំណូលពីសួយសារបានទទួល ឬត្រូវទទួល</t>
  </si>
  <si>
    <t>Royalties received or receivable</t>
  </si>
  <si>
    <t>ចំណូលពីការជួលបានទទួល ឬត្រូវទទួល</t>
  </si>
  <si>
    <t>Rental fees received or receivable</t>
  </si>
  <si>
    <t>Gain on disposal of securities</t>
  </si>
  <si>
    <t>B16</t>
  </si>
  <si>
    <t>ភាគចំណេញពីប្រតិបត្តិការរួមគ្នា</t>
  </si>
  <si>
    <t>Share of profit from joint venture</t>
  </si>
  <si>
    <t>B21</t>
  </si>
  <si>
    <t>ផលចំណេញពីការប្តូរប្រាក់សម្រេចបាន</t>
  </si>
  <si>
    <t>Gain on realised currency translation</t>
  </si>
  <si>
    <t>B22</t>
  </si>
  <si>
    <t>ផលចំណេញពីការប្តូរប្រាក់មិនទាន់សម្រេចបាន</t>
  </si>
  <si>
    <t>Gain on unrealised currency translation</t>
  </si>
  <si>
    <t>ចំណូលដទៃទៀត</t>
  </si>
  <si>
    <t>Other revenues</t>
  </si>
  <si>
    <t>B23</t>
  </si>
  <si>
    <t xml:space="preserve">ចំណាយបៀវត្ស </t>
  </si>
  <si>
    <t>Salary expenses</t>
  </si>
  <si>
    <t>B26</t>
  </si>
  <si>
    <t>Fuel, gas, electricity and water expenses</t>
  </si>
  <si>
    <t>B28</t>
  </si>
  <si>
    <t>ចំណាយធ្វើដំណើរ និងចំណាយស្នាក់នៅ</t>
  </si>
  <si>
    <t>Travelling and accommodation expenses</t>
  </si>
  <si>
    <t>B29</t>
  </si>
  <si>
    <t>ចំណាយដឹកជញ្ជូន</t>
  </si>
  <si>
    <t>Transportation expenses</t>
  </si>
  <si>
    <t>B30</t>
  </si>
  <si>
    <t>ចំណាយលើការជួល</t>
  </si>
  <si>
    <t xml:space="preserve">Rental expenses </t>
  </si>
  <si>
    <t>B31</t>
  </si>
  <si>
    <t>ចំណាយលើការថែទាំ និងជួសជុល</t>
  </si>
  <si>
    <t>B32</t>
  </si>
  <si>
    <t>Entertainment expenses</t>
  </si>
  <si>
    <t>B33</t>
  </si>
  <si>
    <t>B34</t>
  </si>
  <si>
    <t>ចំណាយបង់ពន្ធ និងអាករផ្សេងៗ</t>
  </si>
  <si>
    <t>ចំណាយលើអំណោយ</t>
  </si>
  <si>
    <t>B36</t>
  </si>
  <si>
    <t>ចំណាយសេវាគ្រប់គ្រង ពិគ្រោះយោបល់ បច្ចេកទេស និងសេវាប្រហាក់ប្រហែល</t>
  </si>
  <si>
    <t>B38</t>
  </si>
  <si>
    <t>ចំណាយលើសួយសារ</t>
  </si>
  <si>
    <t xml:space="preserve">Royalty expenses </t>
  </si>
  <si>
    <t>B37</t>
  </si>
  <si>
    <t>ចំណាយលើបំណុលទារមិនបាន</t>
  </si>
  <si>
    <t>B39</t>
  </si>
  <si>
    <t xml:space="preserve">ចំណាយរំលស់ </t>
  </si>
  <si>
    <t>B43</t>
  </si>
  <si>
    <t>ការកើនឡើង/ថយចុះ នូវសំវិធានធន</t>
  </si>
  <si>
    <t>Increase/decrease in provisions</t>
  </si>
  <si>
    <t>B44</t>
  </si>
  <si>
    <t>ខាតពីការលក់ទ្រព្យសកម្មរយៈពេលវែង</t>
  </si>
  <si>
    <t>Loss on disposal of fixed assets</t>
  </si>
  <si>
    <t>B45</t>
  </si>
  <si>
    <t>ខាតពីការប្តូរប្រាក់សម្រេចបាន</t>
  </si>
  <si>
    <t>Loss on realised currency translations</t>
  </si>
  <si>
    <t>B46</t>
  </si>
  <si>
    <t>ខាតពីការប្តូរប្រាក់មិនទាន់សម្រេចបាន</t>
  </si>
  <si>
    <t>Loss on unrealised currency translations</t>
  </si>
  <si>
    <t>B47</t>
  </si>
  <si>
    <t>ចំណាយផ្សេងៗ</t>
  </si>
  <si>
    <t>Other expenses</t>
  </si>
  <si>
    <t>B48</t>
  </si>
  <si>
    <t>B50</t>
  </si>
  <si>
    <t>Interest expense paid to residents</t>
  </si>
  <si>
    <t>B52</t>
  </si>
  <si>
    <t>Interest expense paid to non-residents</t>
  </si>
  <si>
    <t>B53</t>
  </si>
  <si>
    <t>B54</t>
  </si>
  <si>
    <t>ពន្ធលើប្រាក់ចំណូល</t>
  </si>
  <si>
    <t>Income Tax</t>
  </si>
  <si>
    <t>B55</t>
  </si>
  <si>
    <t>C</t>
  </si>
  <si>
    <t>C2</t>
  </si>
  <si>
    <t>C3</t>
  </si>
  <si>
    <t xml:space="preserve">Less:  Stock of raw materials and supplies at the end of the period </t>
  </si>
  <si>
    <t>C4</t>
  </si>
  <si>
    <t>ប្រាក់បៀវត្សអ្នកគ្រប់គ្រង និងកម្មករសម្រាប់ការផលិត</t>
  </si>
  <si>
    <t>រំលស់ទ្រព្យសកម្មអរូបីរយៈពេលវែងជាអាទិ៍មាន៖ មូលនិធិពាណិជ្ជកម្ម លិខិតអនុញ្ញាត...</t>
  </si>
  <si>
    <t>Armortization of intangible assets such as goodwill, license…</t>
  </si>
  <si>
    <t>ប្រេងឥន្ធនៈ ទឹក និងថាមពល</t>
  </si>
  <si>
    <t>Fuel, water and power</t>
  </si>
  <si>
    <t>ការវេចខ្ចប់</t>
  </si>
  <si>
    <t>Packaging</t>
  </si>
  <si>
    <t>រំលស់រោងចក្រ គ្រឿងម៉ាស៊ីន និងបរិក្ខារផ្សេងៗក្នុងផលិតកម្ម</t>
  </si>
  <si>
    <t>Depreciation of plants and equipment</t>
  </si>
  <si>
    <t>C5</t>
  </si>
  <si>
    <t>សេវាម៉ៅការបន្ត និងសេវាផលិតដោយសហគ្រាសដទៃ</t>
  </si>
  <si>
    <t>Sub-contract and production services costs by other enterprises</t>
  </si>
  <si>
    <t>ចំណាយផ្សេងៗក្នុងផលិតកម្ម</t>
  </si>
  <si>
    <t>Other manufacturing costs</t>
  </si>
  <si>
    <t>C13</t>
  </si>
  <si>
    <t>C14</t>
  </si>
  <si>
    <t>C17</t>
  </si>
  <si>
    <t>ស្តុកទំនិញដើមគ្រា</t>
  </si>
  <si>
    <t>D</t>
  </si>
  <si>
    <t>ចំណាយទិញទំនិញក្នុងគ្រា</t>
  </si>
  <si>
    <t>E</t>
  </si>
  <si>
    <t>(+/-)</t>
  </si>
  <si>
    <t>បូក</t>
  </si>
  <si>
    <t>ចំណាយមិនអាចកាត់កងបាន</t>
  </si>
  <si>
    <t xml:space="preserve">Add </t>
  </si>
  <si>
    <t>Non-Deductible Expenses</t>
  </si>
  <si>
    <t>Amusement, recreation and entertainment expenses</t>
  </si>
  <si>
    <t>អំណោយ និងឧបត្ថម្ភកធនផ្សេងៗ</t>
  </si>
  <si>
    <t>Donations, grants and subsidies</t>
  </si>
  <si>
    <t>ចំណាយមានលក្ខណៈស្តុកស្តម្ភហួសហេតុមិនអនុញ្ញាត</t>
  </si>
  <si>
    <t>Extravagant expenses</t>
  </si>
  <si>
    <t xml:space="preserve">ចំណាយមិនបម្រើឱ្យសកម្មភាពអាជីវកម្ម </t>
  </si>
  <si>
    <t>Non-business related expenses</t>
  </si>
  <si>
    <t>ខាតលើប្រតិបត្តិការជាមួយបុគ្គលជាប់ទាក់ទិន</t>
  </si>
  <si>
    <t>Losses on transactions with related parties</t>
  </si>
  <si>
    <t>ចំណាយលើការផាកពិន័យ និងទោសទណ្ឌផ្សេងៗ</t>
  </si>
  <si>
    <t>Fines and other penalties</t>
  </si>
  <si>
    <t>ចំណាយនៃការិយបរិច្ឆេទមុន</t>
  </si>
  <si>
    <t>Expenses related to previous period</t>
  </si>
  <si>
    <t>លាភការរបស់អាជីវករ និងគ្រួសារ</t>
  </si>
  <si>
    <t xml:space="preserve">ផលប្រយោជន៍របស់អាជីវករ និងគ្រួសារ </t>
  </si>
  <si>
    <t>Other non-deductible expenses</t>
  </si>
  <si>
    <t>ចំណូលជាប់ពន្ធតែមិនត្រូវបានកត់ត្រាក្នុងបញ្ជីគណនេយ្យ</t>
  </si>
  <si>
    <t>Add</t>
  </si>
  <si>
    <t>Taxable Income but not Recorded in the Accounting Book</t>
  </si>
  <si>
    <t xml:space="preserve">ការផ្គត់ផ្គង់ទំនិញ និងសេវាដោយឥតគិតថ្លៃ </t>
  </si>
  <si>
    <t>Supplies of goods and services free of charge</t>
  </si>
  <si>
    <t xml:space="preserve">Improvement of fixed assets made by lessee without charge to lessor </t>
  </si>
  <si>
    <t>Donations, grants and subsidies not recorded in the accounting book</t>
  </si>
  <si>
    <t>Gain on disposal of fixed assets as per LOT (TOI 01/XI)</t>
  </si>
  <si>
    <t xml:space="preserve">ចំណូលផ្សេងៗទៀតដែលមិនបានកត់ត្រាក្នុងបញ្ជីគណនេយ្យ </t>
  </si>
  <si>
    <t>Other incomes not recorded in the accounting book</t>
  </si>
  <si>
    <t>ដក</t>
  </si>
  <si>
    <t>ចំណាយមិនកត់ត្រាក្នុងបញ្ជីគណនេយ្យតែជាចំណាយកាត់កងបានក្នុងឆ្នាំ</t>
  </si>
  <si>
    <t xml:space="preserve">Less </t>
  </si>
  <si>
    <t>Deductible amortisation, depletion and depreciation as per LOT (TOI 01/IX)</t>
  </si>
  <si>
    <t>Special depreciation as per LOT (TOI 01/X)</t>
  </si>
  <si>
    <t>Other deductible expenses</t>
  </si>
  <si>
    <t>ចំណូលបានកត់ត្រាក្នុងបញ្ជីគណនេយ្យ តែជាចំណូលមិនត្រូវជាប់ពន្ធក្នុងឆ្នាំ</t>
  </si>
  <si>
    <t>Less</t>
  </si>
  <si>
    <t>ចំណូលលើភាគលាភទទួលបានពីអ្នកជាប់ពន្ធនិវាសនជន</t>
  </si>
  <si>
    <t>Dividend income received from resident taxpayers</t>
  </si>
  <si>
    <t>បូក/ដក</t>
  </si>
  <si>
    <t>Add/Less</t>
  </si>
  <si>
    <t xml:space="preserve">ខាតយោងពីឆ្នាំមុនអនុញ្ញាត </t>
  </si>
  <si>
    <t>Deductible accumulated losses brought forward</t>
  </si>
  <si>
    <t>ឥណទានពន្ធបរទេស</t>
  </si>
  <si>
    <t>Foreign tax credit</t>
  </si>
  <si>
    <t>ពន្ធអប្បបរមា</t>
  </si>
  <si>
    <t xml:space="preserve">Minimum tax </t>
  </si>
  <si>
    <t>បំណុលពន្ធលើប្រាក់ចំណូលត្រូវបង់</t>
  </si>
  <si>
    <t xml:space="preserve">ឥណទានពន្ធកាត់ទុកបានបង់ក្នុងឆ្នាំ </t>
  </si>
  <si>
    <t>Tax credit on withholding tax paid during the year</t>
  </si>
  <si>
    <t xml:space="preserve">ប្រាក់រំដោះពន្ធលើប្រាក់ចំណូលបានបង់ក្នុងឆ្នាំ </t>
  </si>
  <si>
    <t xml:space="preserve">Prepayment on income tax paid during the year </t>
  </si>
  <si>
    <t>ឥណទានពន្ធលើប្រាក់ចំណូលយោងពីឆ្នាំមុន</t>
  </si>
  <si>
    <t>Income tax credit brought forward from previous years</t>
  </si>
  <si>
    <t xml:space="preserve">Income tax payable / Tax credit carried forward </t>
  </si>
  <si>
    <t>ក-ការគណនាវិភាគទានសប្បុរសធម៌</t>
  </si>
  <si>
    <t>ចំនួនទឹកប្រាក់</t>
  </si>
  <si>
    <t xml:space="preserve"> Description</t>
  </si>
  <si>
    <t>F</t>
  </si>
  <si>
    <t>ចំណាយសប្បុរសធម៌</t>
  </si>
  <si>
    <t>ចំណាយសប្បុរសធម៌អតិបរមាអាចកាត់កងបាន (F4 = F3 x 5%)</t>
  </si>
  <si>
    <t>ចំណាយសប្បុរសធម៌អាចកាត់កងបានក្នុងឆ្នាំ (F5 = F4 or F2 ចំនួនមួយណាដែលតិចជាង)</t>
  </si>
  <si>
    <t>* អនុលោមតាមច្បាប់ស្តីពីសារពើពន្ធ ចំនួនលើសជាចំនួនមិនអាចកាត់កងបាន ហើយមិនអាចយោងទៅឆ្នាំខាងមុខបាន</t>
  </si>
  <si>
    <t>* In accordance with the Law on Taxation, the excess amount is permanently non-deductible and cannot be carried forward.</t>
  </si>
  <si>
    <t>ខ-ការគណនាចំណាយការប្រាក់</t>
  </si>
  <si>
    <t>គណនាចំណាយការប្រាក់អនុញ្ញាតឱ្យកាត់កងក្នុងការិយបរិច្ឆេទ</t>
  </si>
  <si>
    <t>G</t>
  </si>
  <si>
    <t>F2</t>
  </si>
  <si>
    <t>F3</t>
  </si>
  <si>
    <t>F4</t>
  </si>
  <si>
    <t>F5</t>
  </si>
  <si>
    <t>F6</t>
  </si>
  <si>
    <t>គ-តារាងតាមដានលទ្ធផលសារពើពន្ធខាតយោងទៅមុខ</t>
  </si>
  <si>
    <t>ការិយបរិច្ឆេទ</t>
  </si>
  <si>
    <t>លទ្ធផលចំណេញសារពើពន្ធ</t>
  </si>
  <si>
    <t>លទ្ធផលខាតសារពើពន្ធ</t>
  </si>
  <si>
    <t>ខាតអនុញ្ញាតប្រើប្រាស់</t>
  </si>
  <si>
    <t>ខាតនៅសល់អនុញ្ញាតប្រើប្រាស់</t>
  </si>
  <si>
    <t>ក្នុងការិយបរិច្ឆេទ</t>
  </si>
  <si>
    <t>កាត់កងក្នុងការិយបរិច្ឆេទ</t>
  </si>
  <si>
    <t>កាត់កងបូកបន្ត</t>
  </si>
  <si>
    <t>យោងទៅមុខ</t>
  </si>
  <si>
    <t>Period</t>
  </si>
  <si>
    <t>(1)</t>
  </si>
  <si>
    <t>(4)*</t>
  </si>
  <si>
    <t>ឆ្នាំ N-5</t>
  </si>
  <si>
    <t>Year N-5</t>
  </si>
  <si>
    <t>ឆ្នាំ N-4</t>
  </si>
  <si>
    <t>Year N-4</t>
  </si>
  <si>
    <t>ឆ្នាំ N-3</t>
  </si>
  <si>
    <t>Year N-3</t>
  </si>
  <si>
    <t>ឆ្នាំ N-2</t>
  </si>
  <si>
    <t>Year N-2</t>
  </si>
  <si>
    <t>ឆ្នាំ N-1</t>
  </si>
  <si>
    <t>Year N-1</t>
  </si>
  <si>
    <t>ឆ្នាំ N**</t>
  </si>
  <si>
    <t>Year N**</t>
  </si>
  <si>
    <r>
      <t xml:space="preserve">** ឆ្នាំ N គឺជាឆ្នាំចរន្ត  </t>
    </r>
    <r>
      <rPr>
        <sz val="7"/>
        <rFont val="Myriad Pro"/>
        <family val="2"/>
      </rPr>
      <t>Year N is the current yea</t>
    </r>
    <r>
      <rPr>
        <sz val="6"/>
        <rFont val="Myriad Pro"/>
        <family val="2"/>
      </rPr>
      <t>r</t>
    </r>
  </si>
  <si>
    <t>ក្នុងករណីដែលមានការខាតបង់នៅក្នុងឆ្នាំជាប់ពន្ធណាមួយ ការខាតបង់នោះត្រូវចាត់ជាបន្ទុកសម្រាប់ឆ្នាំជាប់ពន្ធបន្ទាប់ ហើយត្រូវកាត់ចេញពីប្រាក់ចំណេញសម្រេចបាននៅក្នុងឆ្នាំជាប់ពន្ធបន្ទាប់នោះ ។</t>
  </si>
  <si>
    <t>បើប្រាក់ចំណេញនេះមិនគ្រប់គ្រាន់សម្រាប់ទូទាត់ជាស្ថាពរទេ ចំណែកនៃការខាតបង់ដែលនៅសេសសល់ត្រូវយោងទៅឆ្នាំជាប់ពន្ធបន្តបន្ទាប់ រហូតដល់ឆ្នាំជាប់ពន្ធទី៥ ។ នៅពេលណាដែលការខាតបង់</t>
  </si>
  <si>
    <r>
      <t>ល</t>
    </r>
    <r>
      <rPr>
        <b/>
        <sz val="7"/>
        <rFont val="Khmer OS Muol Light"/>
      </rPr>
      <t>.</t>
    </r>
    <r>
      <rPr>
        <sz val="7"/>
        <rFont val="Khmer OS Muol Light"/>
      </rPr>
      <t>រ</t>
    </r>
  </si>
  <si>
    <t>ប្រភេទទ្រព្យសកម្ម</t>
  </si>
  <si>
    <t>ថ្លៃដើមទ្រព្យដកចេញ</t>
  </si>
  <si>
    <t>តម្លៃមូលដ្ឋានគិតរំលស់</t>
  </si>
  <si>
    <t>អត្រា</t>
  </si>
  <si>
    <t>រំលស់សម្រាប់</t>
  </si>
  <si>
    <t>តម្លៃរំលស់បូកយោង</t>
  </si>
  <si>
    <t>រំលស់បូកយោងទ្រព្យ</t>
  </si>
  <si>
    <t xml:space="preserve">តម្លៃនៅសល់មិនទាន់ </t>
  </si>
  <si>
    <t>រយៈពេលវែង</t>
  </si>
  <si>
    <t>ប្រវត្តិសាស្ត្រនៅដើមគ្រា</t>
  </si>
  <si>
    <t>ដាក់បន្ថែមក្នុងការិយបរិច្ឆេទ</t>
  </si>
  <si>
    <t>ឬលក់ក្នុងការិយបរិច្ឆេទ</t>
  </si>
  <si>
    <t>រំលស់</t>
  </si>
  <si>
    <t>នៅចុងការិយបរិច្ឆេទ</t>
  </si>
  <si>
    <t>រំលស់នៅចុងការិយ.</t>
  </si>
  <si>
    <t>No.</t>
  </si>
  <si>
    <t xml:space="preserve">Historical Cost at the Beginning of the Period </t>
  </si>
  <si>
    <t>Acquisition, Transfer in, Production or Contribution</t>
  </si>
  <si>
    <t>Depreciation Base Value During the Period</t>
  </si>
  <si>
    <t>Dep. Rate</t>
  </si>
  <si>
    <t>Allowance of the Period</t>
  </si>
  <si>
    <t>Undepreciated Value at the End of the Period</t>
  </si>
  <si>
    <t>I</t>
  </si>
  <si>
    <t>II</t>
  </si>
  <si>
    <t>III</t>
  </si>
  <si>
    <t>រំលស់ទ្រព្យរូបីថ្នាក់២ ដល់ថ្នាក់៤ (រំលស់តាមវិធីសាស្ត្រថយជាលំដាប់)</t>
  </si>
  <si>
    <t>ថ្លៃដើម</t>
  </si>
  <si>
    <t>តម្លៃនៅសល់មិនទាន់រំលស់</t>
  </si>
  <si>
    <t>ទឹកប្រាក់រំលស់សម្រាប់</t>
  </si>
  <si>
    <t>តម្លៃនៅសល់មិនទាន់</t>
  </si>
  <si>
    <t>ប្រវត្តិសាស្ត្រ</t>
  </si>
  <si>
    <t>នៅដើមការិយបរិច្ឆេទ</t>
  </si>
  <si>
    <t>រំលស់នៅចុងការិយបរិច្ឆេទ</t>
  </si>
  <si>
    <t>Fixed Assets</t>
  </si>
  <si>
    <t xml:space="preserve">Historical Cost </t>
  </si>
  <si>
    <t>Undepreciated Value at 
the Beginning of the 
Period</t>
  </si>
  <si>
    <t>Acquisition, Transfer in, Production or Contribution 
During the Period</t>
  </si>
  <si>
    <t>ទ្រព្យរូបីថ្នាក់២</t>
  </si>
  <si>
    <t>ទ្រព្យរូបីថ្នាក់៣</t>
  </si>
  <si>
    <t>ទ្រព្យរូបីថ្នាក់៤</t>
  </si>
  <si>
    <t>សរុបថ្នាក់ ២ ដល់ ៤</t>
  </si>
  <si>
    <t>Total class 2 to 4</t>
  </si>
  <si>
    <t>សរុបរួម</t>
  </si>
  <si>
    <t>ថ្នាក់នៃទ្រព្យសកម្មរូបីរយៈពេលវែង</t>
  </si>
  <si>
    <t>ប្រភេទនៃទ្រព្យរូបីរយៈពេលវែង</t>
  </si>
  <si>
    <t>រំលស់ពិសេសក្នុងការិយ</t>
  </si>
  <si>
    <t>តម្លៃនៅសល់មិនទាន់រំលស់នៅចុង</t>
  </si>
  <si>
    <t>បរិច្ឆេទតាមអត្រា 40%</t>
  </si>
  <si>
    <t>ការិយបរិច្ឆេទផ្ទេរទៅ(TOI 01/IX)</t>
  </si>
  <si>
    <t xml:space="preserve">Undepreciated Value at the End of the Period </t>
  </si>
  <si>
    <t>for transfer to appendix (TOP 01/IX)</t>
  </si>
  <si>
    <t>១-ទ្រព្យរូបីថ្នាក់១</t>
  </si>
  <si>
    <t>២-ទ្រព្យរូបីថ្នាក់២</t>
  </si>
  <si>
    <t>៣-ទ្រព្យរូបីថ្នាក់៣</t>
  </si>
  <si>
    <t>៤-ទ្រព្យរូបីថ្នាក់ ៤</t>
  </si>
  <si>
    <t>Grand Total</t>
  </si>
  <si>
    <t xml:space="preserve">   លើកលែងពន្ធដូចមានចែងក្នុងកថាខ័ណ្ឌ ៤ នៃមាត្រា ២០ថ្មី នៃច្បាប់ស្តីពីវិសោធនកម្មនៃ ចសព ។</t>
  </si>
  <si>
    <t>ថ្ងៃ ខែ ឆ្នាំ ទិញ</t>
  </si>
  <si>
    <t>ថ្ងៃ ខែ ឆ្នាំ លក់</t>
  </si>
  <si>
    <t>ប្រភេទនៃទ្រព្យសកម្មរយៈពេលវែង</t>
  </si>
  <si>
    <t>ឈ្មោះនៃទ្រព្យសកម្មរយៈពេលវែង</t>
  </si>
  <si>
    <t>ថ្លៃដើមប្រវត្តិសាស្ត្រ</t>
  </si>
  <si>
    <t>រំលស់បូកយោង</t>
  </si>
  <si>
    <t xml:space="preserve">Date of Acquisition </t>
  </si>
  <si>
    <t>Types of Fixed Assets</t>
  </si>
  <si>
    <t>Name of Fixed Assets</t>
  </si>
  <si>
    <t>Historical Cost</t>
  </si>
  <si>
    <t>Accumulated Depreciation</t>
  </si>
  <si>
    <t>Undepreciated Value (Net Book Value)</t>
  </si>
  <si>
    <t>(2)</t>
  </si>
  <si>
    <t>(4)</t>
  </si>
  <si>
    <t>២-ទ្រព្យអរូបី</t>
  </si>
  <si>
    <t>សំវិធានធននៅដើមការិយបរិច្ឆេទ</t>
  </si>
  <si>
    <t>Provision Amount at the Beginning of the Period</t>
  </si>
  <si>
    <t>Increase in Provision During the Period</t>
  </si>
  <si>
    <t>Balance of Provision at the End of the Period</t>
  </si>
  <si>
    <t>(3)</t>
  </si>
  <si>
    <r>
      <t xml:space="preserve">សរុប
</t>
    </r>
    <r>
      <rPr>
        <b/>
        <sz val="7"/>
        <rFont val="Myriad Pro"/>
        <family val="2"/>
      </rPr>
      <t>Total</t>
    </r>
  </si>
  <si>
    <t xml:space="preserve">      </t>
  </si>
  <si>
    <t xml:space="preserve">                           </t>
  </si>
  <si>
    <t>Tax Identification Number (TIN):</t>
  </si>
  <si>
    <t>Date of Tax Registration:</t>
  </si>
  <si>
    <t>Main Business Activities:</t>
  </si>
  <si>
    <t>Name of Accountant/ Tax Service Agent:</t>
  </si>
  <si>
    <t>Current Registered Office Address:</t>
  </si>
  <si>
    <t>Current Principal Establishment Address:</t>
  </si>
  <si>
    <t>Warehouse Address:</t>
  </si>
  <si>
    <t>Accounting Records:</t>
  </si>
  <si>
    <t>Statutory Audit Requirement:</t>
  </si>
  <si>
    <t>Legal Form or Form of Business Operations:</t>
  </si>
  <si>
    <t>លើកលែងពន្ធលើប្រាក់ចំណូល ៖</t>
  </si>
  <si>
    <t>Income Tax Exemption:</t>
  </si>
  <si>
    <t>Income Tax Rate:</t>
  </si>
  <si>
    <t>Income Tax Due:</t>
  </si>
  <si>
    <t>Salary Excluding Fringe Benefits</t>
  </si>
  <si>
    <t>អត្ថប្រយោជន៍បន្ថែម</t>
  </si>
  <si>
    <t xml:space="preserve">    Taxable Salary for Employees and Workers</t>
  </si>
  <si>
    <t>Charitable contributions</t>
  </si>
  <si>
    <t>Name of Enterprise:</t>
  </si>
  <si>
    <t>ល.រ</t>
  </si>
  <si>
    <t>ឈ្មោះបុគ្គលទាក់ទិន</t>
  </si>
  <si>
    <t>ប្រទេសដែលបុគ្គលទាក់ទិនបានចុះបញ្ជី</t>
  </si>
  <si>
    <t>បរិយាយពីលក្ខណៈ​និងប្រភេទប្រតិបត្តិការ</t>
  </si>
  <si>
    <t>ចំនួនទឹកប្រាក់ (រៀល)</t>
  </si>
  <si>
    <t>Name of Related Party</t>
  </si>
  <si>
    <t>Description of Nature and Type of Transactions</t>
  </si>
  <si>
    <t>Amounts (Riels)</t>
  </si>
  <si>
    <t>សហគ្រាសត្រូវកត់ត្រាផងដែរនូវចំណូលផ្សេងៗទៀតដែលទទួលបានពីបុគ្គលជាប់ទាក់ទិន។</t>
  </si>
  <si>
    <t>Note:</t>
  </si>
  <si>
    <r>
      <t>ខ. ប្រតិបត្តិការចំណាយ/ទិញ (ពីបុគ្គលទាក់ទិន)</t>
    </r>
    <r>
      <rPr>
        <b/>
        <sz val="10"/>
        <rFont val="Myraid pro"/>
      </rPr>
      <t xml:space="preserve"> </t>
    </r>
    <r>
      <rPr>
        <b/>
        <sz val="8"/>
        <rFont val="Myraid pro"/>
      </rPr>
      <t xml:space="preserve">/ </t>
    </r>
    <r>
      <rPr>
        <b/>
        <sz val="8"/>
        <rFont val="Myriad Pro"/>
        <family val="2"/>
      </rPr>
      <t>EXPENSES/PURCHASES (FROM RELATED PARTIES)</t>
    </r>
  </si>
  <si>
    <t>Enterprise must also record the other paid or accrued/incurred with related parties.</t>
  </si>
  <si>
    <t>អត្រាការប្រាក់ (%)</t>
  </si>
  <si>
    <t>Interest Rate</t>
  </si>
  <si>
    <r>
      <t xml:space="preserve">ឃ. កម្ចីទទួលពីបុគ្គលទាក់ទិន </t>
    </r>
    <r>
      <rPr>
        <b/>
        <sz val="8"/>
        <rFont val="Myraid pro"/>
      </rPr>
      <t xml:space="preserve">/ </t>
    </r>
    <r>
      <rPr>
        <b/>
        <sz val="8"/>
        <rFont val="Myriad Pro"/>
        <family val="2"/>
      </rPr>
      <t>LOANS FROM RELATED PARTIES</t>
    </r>
  </si>
  <si>
    <r>
      <t xml:space="preserve">ង. ឯកសារផ្ទេរថ្លៃ </t>
    </r>
    <r>
      <rPr>
        <b/>
        <sz val="8"/>
        <rFont val="Myraid pro"/>
      </rPr>
      <t xml:space="preserve">/ </t>
    </r>
    <r>
      <rPr>
        <b/>
        <sz val="8"/>
        <rFont val="Myriad Pro"/>
        <family val="2"/>
      </rPr>
      <t>DOCUMENT OF TRANSFER PRICING</t>
    </r>
  </si>
  <si>
    <t>តើសហគ្រាសបានរៀបចំ និងរក្សាទុកឯកសារផ្ទេរថ្លៃនៃប្រតិបត្តិការ ក្នុងចំណោមបុគ្គលទាក់ទិន តាមគោលការណ៍ជំហោងដៃ</t>
  </si>
  <si>
    <t>យើងខ្ញុំសូមធានាអះអាងថា គ្រប់ប្រតិបត្តិការទាំងអស់ជាមួយបុគ្គលទាក់ទិនដែលបានប្រកាសខាងលើនេះ គឺពិតជាត្រឹមត្រូវ។</t>
  </si>
  <si>
    <t>We ensure that the disclosures of related-party transaction as stated above are correct</t>
  </si>
  <si>
    <t>យោងតាមប្រការ ១៩ នៃប្រកាសលេខ ៩៨៦ សហវ.ប្រក ចុះថ្ងៃទី១០ ខែតុលា ឆ្នាំ២០១៧</t>
  </si>
  <si>
    <t>ស្ដីពីវិធាន និងនីតិវិធី សម្រាប់បែងចែកចំណូល និងចំណាយក្នុងចំណោមបុគ្គលទាក់ទិន</t>
  </si>
  <si>
    <t>ក្នុងករណីខកខានមិនបានផ្ដល់ព័ត៌មានខាងលើ អ្នកជាប់ពន្ធ ត្រូវបានដកហូតមកវិញ នូវ</t>
  </si>
  <si>
    <t>វិញ្ញាបនបត្រ អនុលោមភាពសារពើពន្ធ ឬត្រូវវាយតម្លៃអនុលោមភាពឡើងវិញ និងត្រូវ</t>
  </si>
  <si>
    <t>ទទួលរងនូវទោសទណ្ឌដូចមានចែង ក្នុងមាត្រា ១៣៣នៃច្បាប់ស្ដីពីសារពើពន្ធ។</t>
  </si>
  <si>
    <t>for Allocations of Income and Expense Among Related Parties", if the taxpayers fail to provide the</t>
  </si>
  <si>
    <t>above-mentioned information for the Tax Administration, the Tax Administration will revoke the</t>
  </si>
  <si>
    <t>as stated in article 133 of the Law on Taxation.</t>
  </si>
  <si>
    <t>ចាប់ពី</t>
  </si>
  <si>
    <t>ដល់</t>
  </si>
  <si>
    <t>Until</t>
  </si>
  <si>
    <t>១​ -</t>
  </si>
  <si>
    <t>Tax Identification Number (TIN)</t>
  </si>
  <si>
    <t>ឈ្មោះសាខាសហគ្រាស</t>
  </si>
  <si>
    <t>Name of Enterprise (Head Office)</t>
  </si>
  <si>
    <t>៤​ -</t>
  </si>
  <si>
    <t>ថ្ងៃ ខែ ឆ្នាំចុះបញ្ជីនៅរដ្ឋបាលសារពើពន្ធជាសាខា</t>
  </si>
  <si>
    <t>ថ្ងៃ ខែ ឆ្នាំ សុពលភាព លិខិតបញ្ជាក់សាខា</t>
  </si>
  <si>
    <t>Valid Date of Branch Registration</t>
  </si>
  <si>
    <t>ឈ្មោះនាយកសាខាសហគ្រាស</t>
  </si>
  <si>
    <t>Name of Branch Director</t>
  </si>
  <si>
    <t>៦ -</t>
  </si>
  <si>
    <t>សកម្មភាពអាជីវកម្មចម្បងរបស់សាខា</t>
  </si>
  <si>
    <t>Main Business Activities of the Branch</t>
  </si>
  <si>
    <t>អាសយដ្ឋានសាខាបច្ចុប្បន្ន</t>
  </si>
  <si>
    <t>Current Registered Address of the Branch</t>
  </si>
  <si>
    <t>ក / A :</t>
  </si>
  <si>
    <t>អាសយដ្ឋានឃ្លាំងបច្ចុប្បន្នរបស់សាខា</t>
  </si>
  <si>
    <t>ខ / B :</t>
  </si>
  <si>
    <t>Current Warehouse Address of the Branch</t>
  </si>
  <si>
    <t>គ / C :</t>
  </si>
  <si>
    <t>ប្រើប្រាស់កម្មវិធីគណនេយ្យកុំព្យូទ័រ(ឈ្មោះកម្មវិធី)</t>
  </si>
  <si>
    <t>Using Accounting Software (Software's name)</t>
  </si>
  <si>
    <t>Not Using Accounting Software</t>
  </si>
  <si>
    <t>ឈ្មោះអ្នកគ្រប់គ្រង / ថ្នាក់ដឹកនាំសាខា</t>
  </si>
  <si>
    <t xml:space="preserve">សរុបបុគ្គលិក-កម្មករ </t>
  </si>
  <si>
    <t>Total of Employees and Workers</t>
  </si>
  <si>
    <t>បុគ្គលិក-កម្មករជាប់ពន្ធលើប្រាក់បៀវត្ស</t>
  </si>
  <si>
    <t>Employees and Workers Taxable Salary</t>
  </si>
  <si>
    <r>
      <rPr>
        <sz val="8"/>
        <rFont val="Khmer OS Content"/>
      </rPr>
      <t>ឧបសម្ព័ន្ធនេះត្រូវភ្ជាប់ជាមួយនឹងលិខិតប្រកាសពន្ធលើប្រាក់ចំណូលប្រចាំឆ្នាំ។</t>
    </r>
    <r>
      <rPr>
        <sz val="6"/>
        <rFont val="Khmer OS Content"/>
      </rPr>
      <t xml:space="preserve"> /The annex has to be attached with the Annual Income Tax Return.</t>
    </r>
  </si>
  <si>
    <r>
      <rPr>
        <sz val="8"/>
        <rFont val="Khmer OS Content"/>
      </rPr>
      <t>សាខាសហគ្រាសនីមួយៗ ត្រូវបំពេញឧបសម្ព័ន្ធនេះដាច់ដោយឡែកពីគ្នា។</t>
    </r>
    <r>
      <rPr>
        <sz val="7"/>
        <rFont val="Khmer OS Content"/>
      </rPr>
      <t xml:space="preserve"> </t>
    </r>
    <r>
      <rPr>
        <sz val="6"/>
        <rFont val="Khmer OS Content"/>
      </rPr>
      <t>/Each local branch must complete this annex individually.</t>
    </r>
  </si>
  <si>
    <t xml:space="preserve">លេខអត្តសញ្ញាណកម្មសារពើពន្ធ ៖ 
</t>
  </si>
  <si>
    <t xml:space="preserve">Tax Identification Number (TIN) : 
</t>
  </si>
  <si>
    <t>ចំណូលប្រតិបត្តិការ</t>
  </si>
  <si>
    <t>H</t>
  </si>
  <si>
    <t>ចំណាយប្រតិបត្តិការ</t>
  </si>
  <si>
    <t>Operating Expenses</t>
  </si>
  <si>
    <t>ថ្លៃដើមប្រវត្តិសាស្ត្រនៅដើមគ្រា
Historical Cost at the Beginning of the Period</t>
  </si>
  <si>
    <t>(4) = (1) + (2) - (3)</t>
  </si>
  <si>
    <t>សាច់ប្រាក់នៅធនាគារ</t>
  </si>
  <si>
    <t>ការគណនាពន្ធលើប្រាក់ចំណូលលើសកម្រិត</t>
  </si>
  <si>
    <t>(5)</t>
  </si>
  <si>
    <t>(7)</t>
  </si>
  <si>
    <t>(8)</t>
  </si>
  <si>
    <t>រំលស់ទ្រព្យអរូបី (រំលស់តាមវិធីសាស្ត្រស្មើភាគ)</t>
  </si>
  <si>
    <t>រំលស់កសិកម្ម និងធនធានធម្មជាតិ</t>
  </si>
  <si>
    <r>
      <t xml:space="preserve">សរុប </t>
    </r>
    <r>
      <rPr>
        <b/>
        <sz val="8"/>
        <rFont val="Khmer OS Muol Light"/>
      </rPr>
      <t>(</t>
    </r>
    <r>
      <rPr>
        <b/>
        <sz val="8"/>
        <rFont val="Times New Roman"/>
        <family val="1"/>
      </rPr>
      <t>I +II+III</t>
    </r>
    <r>
      <rPr>
        <b/>
        <sz val="8"/>
        <rFont val="Khmer OS Muol Light"/>
      </rPr>
      <t>)</t>
    </r>
  </si>
  <si>
    <t>IV</t>
  </si>
  <si>
    <t>(6)</t>
  </si>
  <si>
    <t>ចំនួនទឹកប្រាក់ដែលត្រូវបូកក្នុងប្រាក់ចំណូលជាប់ពន្ធ (G8 = G2 - G7)</t>
  </si>
  <si>
    <t>ខ.១-តារាងតាមដានចំណាយការប្រាក់យោងទៅមុខ</t>
  </si>
  <si>
    <t>និយតកម្មការប្រាក់មិនអាច</t>
  </si>
  <si>
    <t>ការប្រាក់អនុញ្ញាតប្រើប្រាស់</t>
  </si>
  <si>
    <t>ការប្រាក់នៅសល់អនុញ្ញាត
ប្រើប្រាស់យោងទៅមុខ</t>
  </si>
  <si>
    <t>(G12)</t>
  </si>
  <si>
    <t xml:space="preserve">(G13) = (G10) - (G12) </t>
  </si>
  <si>
    <t>ឆ្នាំ N</t>
  </si>
  <si>
    <t>Year N</t>
  </si>
  <si>
    <t>ឥណទានប្រាក់រំដោះពន្ធលើប្រាក់ចំណូល</t>
  </si>
  <si>
    <t>អគារ មិនមែនបេតុង</t>
  </si>
  <si>
    <t>Excess Income Tax Calculation</t>
  </si>
  <si>
    <t>ពន្ធលើប្រាក់ចំណូលលើសកម្រិត *</t>
  </si>
  <si>
    <t>ចំណូលបង្គរ (ចំណូលបូកបន្ត)</t>
  </si>
  <si>
    <t>ចំណាយបង្គរ (ចំណាយបូកបន្ត)</t>
  </si>
  <si>
    <t>X 1</t>
  </si>
  <si>
    <t>X 2</t>
  </si>
  <si>
    <t>X 3</t>
  </si>
  <si>
    <t>X 4</t>
  </si>
  <si>
    <t>X 5</t>
  </si>
  <si>
    <t xml:space="preserve">ថ្លៃដើមសេវាបានផ្គត់ផ្គង់ </t>
  </si>
  <si>
    <t>Cost of services supplied</t>
  </si>
  <si>
    <t xml:space="preserve">   -If X4 is between over 1.6 to 2, tax rate is 20% X5=(X1*((1.6-1.3)/1.6))*10%+(X1*((X4-1.6)/X4))*20%</t>
  </si>
  <si>
    <t xml:space="preserve">   -If X4 is between over 1.3 to 1.6, tax rate is 10%, X5=X1*((X4-1.3)/X4))*10%</t>
  </si>
  <si>
    <t xml:space="preserve">   -If X4 is between 0 to 1.3, tax rate is 0%, X5=0</t>
  </si>
  <si>
    <t>*ពន្ធលើប្រាក់ចំណូលលើសកម្រិត ៖</t>
  </si>
  <si>
    <t>១-ដីធ្លី</t>
  </si>
  <si>
    <t xml:space="preserve">      Land</t>
  </si>
  <si>
    <t>៣-កសិកម្ម ធនធានធម្មជាតិ</t>
  </si>
  <si>
    <t>(G11)*</t>
  </si>
  <si>
    <t>(G10)</t>
  </si>
  <si>
    <t>(G9)</t>
  </si>
  <si>
    <t>Interest Carried Forward</t>
  </si>
  <si>
    <t>Taxable Profit During the Period</t>
  </si>
  <si>
    <t>Taxable Loss During the Period</t>
  </si>
  <si>
    <t>Loss Allowance During the Period</t>
  </si>
  <si>
    <t>Accumulated Losses Allowance</t>
  </si>
  <si>
    <t>Losses Carried Forward</t>
  </si>
  <si>
    <t>ចំណាយការប្រាក់អតិបរមាដែលអាច</t>
  </si>
  <si>
    <t>កាត់កងជាមួយការប្រាក់យោងពីឆ្នាំមុន</t>
  </si>
  <si>
    <t>ក. មូលធន/មូលធនភាគហ៊ុនចុះបញ្ជី</t>
  </si>
  <si>
    <t>3…</t>
  </si>
  <si>
    <t xml:space="preserve">ខ. មូលធន/មូលធនភាគហ៊ុន (បានបង់) </t>
  </si>
  <si>
    <t>I. Head Office</t>
  </si>
  <si>
    <t>III. សាខាសហគ្រាសទី …</t>
  </si>
  <si>
    <t xml:space="preserve">II. សាខាសហគ្រាសទី១ </t>
  </si>
  <si>
    <t>II. Branch 1</t>
  </si>
  <si>
    <t>III. Branch …</t>
  </si>
  <si>
    <t>៥០% នៃប្រាក់ចំណូលសុទ្ធគ្មានការប្រាក់ (G5 = G4 x 50%)</t>
  </si>
  <si>
    <t>ចំណូលបន្ទាប់បន្សំដទៃទៀត</t>
  </si>
  <si>
    <t>ចំណាយដល់បុគ្គលទាក់ទិនដែលមិនទាន់បានបើកក្នុងរយៈពេល ១៨០ថ្ងៃនៃឆ្នាំបន្ទាប់</t>
  </si>
  <si>
    <t xml:space="preserve">ពន្ធបង់មុនលើការបែងចែកភាគលាភបានបង់ក្នុងឆ្នាំ </t>
  </si>
  <si>
    <t>E 58</t>
  </si>
  <si>
    <t>ពន្ធលើប្រាក់ចំណូលលើសកម្រិត (E44 = X5, ឧបសម្ព័ន្ធ៤)</t>
  </si>
  <si>
    <t>Number of Local Branch:</t>
  </si>
  <si>
    <t>Name of Director/Manager/Owner:</t>
  </si>
  <si>
    <t>ក្រុមហ៊ុនសហកម្មសិទ្ធិមានកម្រិត</t>
  </si>
  <si>
    <t>ផលប្រយោជន៍ក្នុងសម្ព័ន្ធអាជីវកម្ម</t>
  </si>
  <si>
    <t>Credit on Prepayment on income tax</t>
  </si>
  <si>
    <t>លម្អៀងពីការប្តូរប្រាក់នៃទ្រព្យសកម្ម</t>
  </si>
  <si>
    <t>ផលចំណេញ/តម្លៃលើសពីការលក់ទ្រព្យសកម្មរយៈពេលវែង</t>
  </si>
  <si>
    <t>Salaries for managers and workers in the production</t>
  </si>
  <si>
    <t>ការងារកំពុងដំណើរការ ឬស្តុកកំពុងផលិតនៅដើមគ្រា</t>
  </si>
  <si>
    <t>Work in progress or stock in progress at the beginning of the period</t>
  </si>
  <si>
    <t>ដក៖ ការងារកំពុងដំណើរការ ឬស្តុកកំពុងផលិតនៅចុងគ្រា</t>
  </si>
  <si>
    <t xml:space="preserve">Less:  Work in progress or stock in progress at the end of the period </t>
  </si>
  <si>
    <t>ស្តុកផលិតផលសម្រេចនៅដើមគ្រា</t>
  </si>
  <si>
    <t>Stock of finished products at​ the beginning of the period</t>
  </si>
  <si>
    <t xml:space="preserve">ដក៖ ស្តុកផលិតផលសម្រេចនៅចុងគ្រា </t>
  </si>
  <si>
    <t xml:space="preserve">ដក៖ ស្តុកទំនិញនៅចុងគ្រា </t>
  </si>
  <si>
    <t xml:space="preserve">Less :  Stock of goods at the end of the period </t>
  </si>
  <si>
    <t>ការកែលម្អទ្រព្យសកម្មរយៈពេលវែងដោយអ្នកជួលមិនគិតថ្លៃពីម្ចាស់</t>
  </si>
  <si>
    <t>Name of Branch Management</t>
  </si>
  <si>
    <t>ប្រាក់ចំណូលជាប់ពន្ធ (E42)</t>
  </si>
  <si>
    <t>Taxable income (E42)</t>
  </si>
  <si>
    <t>ក្នុងករណី ទ្រព្យសកម្មរយៈពេលវែងមានចំនួនច្រើន អ្នកជាប់ពន្ធអាចភ្ជាប់បញ្ជីឈ្មោះទ្រព្យសកម្មរយៈពេលវែងដោយមិនចាំបាច់បំពេញតារាងខាងលើ</t>
  </si>
  <si>
    <t>Interest Allowed During the Period</t>
  </si>
  <si>
    <t>Accumulated Interest Allowed</t>
  </si>
  <si>
    <t>Refer to (TOI 01/IX)</t>
  </si>
  <si>
    <t>* Sum amount of column (G11) to be deducted from the adjusted taxable income by filling in the box (E39)</t>
  </si>
  <si>
    <t>លេខបារកូដសម្គាល់សាខា ៖</t>
  </si>
  <si>
    <t>២ -</t>
  </si>
  <si>
    <t>៣ -</t>
  </si>
  <si>
    <t>៥​ -</t>
  </si>
  <si>
    <t>៧ -</t>
  </si>
  <si>
    <t>៨ -</t>
  </si>
  <si>
    <t>៩ -</t>
  </si>
  <si>
    <t>១០ -</t>
  </si>
  <si>
    <t>ចំណាយការប្រាក់សន្មត*</t>
  </si>
  <si>
    <t>* ចំណាយការប្រាក់មិនមានការទូទាត់ជាក់ស្តែងដែលតម្រូវឱ្យកត់ត្រាតាមស្តង់ដារគណនេយ្យអន្តរជាតិនៃកម្ពុជា</t>
  </si>
  <si>
    <t>* Interest Expense without actual payment but recorded by the Cambodia International Financial Reporting Standards (CIFRS) requirement.</t>
  </si>
  <si>
    <t xml:space="preserve">ចំណាយការប្រាក់បង់ឱ្យនិវាសនជន </t>
  </si>
  <si>
    <t xml:space="preserve">ចំណាយការប្រាក់បង់ឱ្យអនិវាសនជន </t>
  </si>
  <si>
    <t>ចំណាយផ្សេងៗមិនអនុញ្ញាតឱ្យកាត់កងបាន</t>
  </si>
  <si>
    <t xml:space="preserve">ការដាក់ទ្រព្យសកម្មរយៈពេលវែងឱ្យប្រើប្រាស់ដោយឥតគិតថ្លៃ </t>
  </si>
  <si>
    <t>ចំណាយផ្សេងៗទៀតអនុញ្ញាតឱ្យកាត់កងបាន</t>
  </si>
  <si>
    <t>សម្គាល់៖</t>
  </si>
  <si>
    <t>សម្គាល់៖ /NOTE៖</t>
  </si>
  <si>
    <t>Country Where the Related Party Has Registered</t>
  </si>
  <si>
    <t>ឈ្មោះសហគ្រាស (ការិយាល័យកណ្តាល)</t>
  </si>
  <si>
    <t>Tax Credit Carried Forward:</t>
  </si>
  <si>
    <t>ឧបត្ថម្ភកធន</t>
  </si>
  <si>
    <t>យោងទៅ E27 (TOI 01/VII</t>
  </si>
  <si>
    <t>Refer to E27 (TOI 01/VII)</t>
  </si>
  <si>
    <t>ឈ្មោះសាខាសហគ្រាស ៖</t>
  </si>
  <si>
    <t>Name of Enterprise's Branch :</t>
  </si>
  <si>
    <t xml:space="preserve"> Total</t>
  </si>
  <si>
    <t>តម្លៃលើសឬខ្វះ</t>
  </si>
  <si>
    <t>ចំណាយកម្រៃជើងសា ផ្សាយពាណិជ្ជកម្ម និងចំណាយការលក់</t>
  </si>
  <si>
    <t>Income Tax Payable</t>
  </si>
  <si>
    <t>ពន្ធលើប្រាក់ចំណូលត្រូវបង់ / ត្រូវយោងទៅឆ្នាំបន្ទាប់</t>
  </si>
  <si>
    <t>Advanced tax on dividend distribution paid during the period</t>
  </si>
  <si>
    <t>8*</t>
  </si>
  <si>
    <t>ធនធានធម្មជាតិ (Natural Resources)</t>
  </si>
  <si>
    <t xml:space="preserve">Special Depreciation </t>
  </si>
  <si>
    <t>Non-concrete buildings</t>
  </si>
  <si>
    <t>រំលស់ទ្រព្យរូបីថ្នាក់១ (រំលស់តាមវិធីសាស្ត្រស្មើភាគ)</t>
  </si>
  <si>
    <t xml:space="preserve">     of the LOT (tax exempt period) as prescribed by paragraph 6 of Article 20 (new) of the Law on the Amendment of the LOT.</t>
  </si>
  <si>
    <t>Depreciation of Tangible Assets Class 2-4 (Declining Balance Method)</t>
  </si>
  <si>
    <t>Gain/(Loss)</t>
  </si>
  <si>
    <t>Tax Compliance Certificate or will re-evaluate the status of tax compliance and will penalize them</t>
  </si>
  <si>
    <t>តម្លៃមូលដ្ឋានគិតរំលស់ 
ក្នុងការិយបរិច្ឆេទ
Depreciation Base 
Value During the Period</t>
  </si>
  <si>
    <t>ប្រាក់បៀវត្ស
ក្រៅពីអត្ថប្រយោជន៍បន្ថែម</t>
  </si>
  <si>
    <t>តម្លៃលើសនៃការលក់ប័ណ្ណភាគហ៊ុន</t>
  </si>
  <si>
    <t>Share premium</t>
  </si>
  <si>
    <t>មូលធន/មូលធនភាគហ៊ុន/ មូលនិធិសាខាក្រុមហ៊ុនបរទេស ឬការិយាល័យតំណាង</t>
  </si>
  <si>
    <t>Legal reserve capital</t>
  </si>
  <si>
    <t>លម្អៀងលើសនៃការវាយតម្លៃឡើងវិញនូវទ្រព្យសកម្ម</t>
  </si>
  <si>
    <t>Gain on revaluation of assets</t>
  </si>
  <si>
    <t>Other reserve capital</t>
  </si>
  <si>
    <t>បំណុលភាគីជាប់ទាក់ទិន</t>
  </si>
  <si>
    <t>Loan from related parties</t>
  </si>
  <si>
    <t>បំណុលធនាគារ និងបំណុលភាគីមិនជាប់ទាក់ទិនផ្សេងៗ</t>
  </si>
  <si>
    <t>Loan from banks and other external parties</t>
  </si>
  <si>
    <t>សំវិធានធន</t>
  </si>
  <si>
    <t>Provisions</t>
  </si>
  <si>
    <t>បំណុលរយៈពេលវែងផ្សេងៗ</t>
  </si>
  <si>
    <t>Other non-current liabilities</t>
  </si>
  <si>
    <t xml:space="preserve">Bank overdraft </t>
  </si>
  <si>
    <t>ចំណែកចរន្តនៃបំណុលមានការប្រាក់</t>
  </si>
  <si>
    <t>Short-term borrowing-current portion of interest bearing borrowing</t>
  </si>
  <si>
    <t>Accounts payable to related parties</t>
  </si>
  <si>
    <t xml:space="preserve">គណនីត្រូវសងផ្សេងៗ </t>
  </si>
  <si>
    <t>Other accounts payable</t>
  </si>
  <si>
    <t xml:space="preserve">ចំណូលកត់មុន </t>
  </si>
  <si>
    <t>Unearned revenues</t>
  </si>
  <si>
    <t>គណនីចំណាយបង្គរ និងបំណុលរយៈពេលខ្លីផ្សេងៗ</t>
  </si>
  <si>
    <t>Accrual expenses and other current liabilities</t>
  </si>
  <si>
    <t xml:space="preserve">Provisions </t>
  </si>
  <si>
    <t>ពន្ធលើប្រាក់ចំណូលត្រូវបង់</t>
  </si>
  <si>
    <t>Income tax payable</t>
  </si>
  <si>
    <t>ពន្ធ-អាករផ្សេងៗត្រូវបង់</t>
  </si>
  <si>
    <t>Other taxes payable</t>
  </si>
  <si>
    <t>លម្អៀងពីការប្តូរប្រាក់នៃទ្រព្យអកម្ម</t>
  </si>
  <si>
    <t>Gain/(Loss) on currency translation of liabilities</t>
  </si>
  <si>
    <t>ចំណាយដឹកជញ្ជូនចូល</t>
  </si>
  <si>
    <t>Transportation-in expenses</t>
  </si>
  <si>
    <t>ចំណាយបង់ពន្ធគយនាំចូល និងពន្ធដទៃទៀតដែលជាបន្ទុករបស់ហគ្រាស</t>
  </si>
  <si>
    <t>ចំណាយដទៃទៀតក្រៅពី D4 និង D5</t>
  </si>
  <si>
    <t>Other expenses excluding D4 and D5</t>
  </si>
  <si>
    <t>*  If G7 &lt; G2, the difference (G8) should be added back to the adjusted taxable income by filling in the box (E39) and box G10 of table B.1 at the next page (Page 12)</t>
  </si>
  <si>
    <t>Gain/surplus on disposal of fixed assets (capital gain)</t>
  </si>
  <si>
    <t>Construction, buildings, infrastructures, roads, vessels …</t>
  </si>
  <si>
    <t>Less:   Interest income during the period</t>
  </si>
  <si>
    <t>50% of net non-interest income (G5 = G4 x 50%)</t>
  </si>
  <si>
    <t>ថ្ងៃ ខែ ឆ្នាំ ទិញ
Date of Acquisition</t>
  </si>
  <si>
    <t>ដល់ថ្ងៃទី</t>
  </si>
  <si>
    <t>ឈ្មោះសហគ្រាស</t>
  </si>
  <si>
    <t>Name of Enterprise</t>
  </si>
  <si>
    <t>ប្រើប្រាស់កម្មវិធីគណនេយ្យកុំព្យូទ័រ (ឈ្មោះកម្មវិធី) ៖</t>
  </si>
  <si>
    <t>Required (Subject to submit audit report)</t>
  </si>
  <si>
    <t>Using Accounting Software (Software's Name):</t>
  </si>
  <si>
    <t>Private Limited Company</t>
  </si>
  <si>
    <t>Public Limited Company</t>
  </si>
  <si>
    <t>Public Enterprise</t>
  </si>
  <si>
    <t>Foreign Company’s Branch</t>
  </si>
  <si>
    <t>Representative Office</t>
  </si>
  <si>
    <t>Others</t>
  </si>
  <si>
    <t>Not Required</t>
  </si>
  <si>
    <t>សហគ្រាសឯកបុគ្គល/រូបវន្តបុគ្គល</t>
  </si>
  <si>
    <t>Sole Proprietorship / Physical Person</t>
  </si>
  <si>
    <t>General Partnership</t>
  </si>
  <si>
    <t>Limited Partnership</t>
  </si>
  <si>
    <t>Single Member Private Limited Company</t>
  </si>
  <si>
    <t>លេខសម្គាល់ភ្នាក់ងារសេវាកម្មពន្ធដារ ៖</t>
  </si>
  <si>
    <t xml:space="preserve">3-សរុបបុគ្គលិក-កម្មករ </t>
  </si>
  <si>
    <t>Year of First Revenue:</t>
  </si>
  <si>
    <t>ឆ្នាំមានផលរបរដំបូង ៖</t>
  </si>
  <si>
    <t>ឆ្នាំមានចំណេញដំបូង ៖</t>
  </si>
  <si>
    <t>Year of First Profit:</t>
  </si>
  <si>
    <t>រយៈពេលអាទិភាព៖</t>
  </si>
  <si>
    <t>Priority Period:</t>
  </si>
  <si>
    <t>Sales of goods</t>
  </si>
  <si>
    <t xml:space="preserve">      Intangible assets</t>
  </si>
  <si>
    <t>Accumulated income</t>
  </si>
  <si>
    <t>Current Year (N)</t>
  </si>
  <si>
    <t>Last Year (N-1)</t>
  </si>
  <si>
    <t xml:space="preserve">សម្គាល់៖ ប្រអប់ B6 ស្តីពីថ្លៃដើមសេវាបានផ្គត់ផ្គង់ ត្រូវកត់ត្រាតួលេខសរុបយកចេញពីឯកសារបញ្ជិកាគណនេយ្យរបស់សហគ្រាស។ </t>
  </si>
  <si>
    <t>Other Expenses Related to Purchasing of Goods [D3 = Sum(D4 :D6)]</t>
  </si>
  <si>
    <t>I- ទ្រព្យសកម្ម (A0 = A1+ A13)</t>
  </si>
  <si>
    <t xml:space="preserve">    Assets (A0 = A1 + A13)</t>
  </si>
  <si>
    <t>ទ្រព្យសកម្មរយៈពេលវែង [A1 = សរុប(A2:A12)]</t>
  </si>
  <si>
    <t>Non-Current Assets / Fixed Assets [A1 = Sum(A2:A12)]</t>
  </si>
  <si>
    <t>សាច់ប្រាក់ដកពីធនាគារលើសប្រាក់បញ្ញើ (ឥណទានវិបារូប៍រ)</t>
  </si>
  <si>
    <t xml:space="preserve">ចំណូលប្រតិបត្តិការ [B0 = សរុប(B1:B3)] </t>
  </si>
  <si>
    <t>ចំណូលផ្សេងៗ [B12 = សរុប(B13:B21)]</t>
  </si>
  <si>
    <t>Other Revenues [B12 = Sum(B13:B21)]</t>
  </si>
  <si>
    <t>Other Production Costs [C7 = Sum(C8 :C14)]</t>
  </si>
  <si>
    <t>ចំណាយផ្សេងៗក្នុងផលិតកម្ម [C7 = សរុប(C8:C14)]</t>
  </si>
  <si>
    <t>សរុបចំណាយថ្លៃដើមផលិតកម្ម (C17 = C6 + C7 + C15 - C16)</t>
  </si>
  <si>
    <t>Total Production Costs (C17 = C6 + C7 + C15 - C16)</t>
  </si>
  <si>
    <t>ថ្លៃដើមផលិតផលសម្រេចដែលបានលក់ (C20 = C17 + C18 - C19)</t>
  </si>
  <si>
    <t>Cost of Finished Products Sold (C20 = C17 + C18 - C19)</t>
  </si>
  <si>
    <t>Profit/(loss) before interest adjustment (E38 = E36 + E37)</t>
  </si>
  <si>
    <t>សរុប [E45 = សរុប(E43:E44)]</t>
  </si>
  <si>
    <t>Total [E45 = Sum(E43:E44)]</t>
  </si>
  <si>
    <t>ឥណទានពន្ធបង់មុនលើការបែងចែកភាគលាភសម្រាប់កាត់កងពន្ធលើប្រាក់ចំណូលក្នុងឆ្នាំ(E49 = E48 ឬ E47 ណាមួយមានតម្លៃតូចជាងគេ)</t>
  </si>
  <si>
    <t>ចំណាយសប្បុរសធម៌មិនអាចកាត់កងបានត្រូវបូកបញ្ចូលប្រាក់ចំណូល/(ខាត)ជាប់ពន្ធ((F6 = F2 - F5)</t>
  </si>
  <si>
    <t>ប្រាក់ចំណូលសុទ្ធ/ (ខាត) មុននិយតកម្មលើការប្រាក់ (G1 = E38)</t>
  </si>
  <si>
    <t>Net non-interest income (G4 = G1 + G2 - G3 and G4 is always &gt;= 0)</t>
  </si>
  <si>
    <t>ចំណូលការប្រាក់ក្នុងការិយបរិច្ឆេទ (G6 = G3)</t>
  </si>
  <si>
    <t>Interest income during the period (G6 = G3)</t>
  </si>
  <si>
    <t>(5) = (2) - (4)</t>
  </si>
  <si>
    <t>(6) = (4) * (5)</t>
  </si>
  <si>
    <t>(9) = (6) + (7) - (8)</t>
  </si>
  <si>
    <t>(10) = (4) - (9)</t>
  </si>
  <si>
    <t>(5) = (2) + (3) - (4)</t>
  </si>
  <si>
    <t>(7) = (5) * (6)</t>
  </si>
  <si>
    <t>(8) = (5) - (7)</t>
  </si>
  <si>
    <t>(3) = (1) - (2)</t>
  </si>
  <si>
    <t>(5) = (4) - (3)</t>
  </si>
  <si>
    <t>លទ្ធផលចំណេញ / (ខាត) យោងពីមុន (+ ឬ -)</t>
  </si>
  <si>
    <t>Current year (N)</t>
  </si>
  <si>
    <t>Last year  (N-1)</t>
  </si>
  <si>
    <t>Subsidiary Revenues [B8 = Sum(B9:B11)]</t>
  </si>
  <si>
    <t>Repair and maintenance expenses</t>
  </si>
  <si>
    <t>Commission, advertising, and selling expenses</t>
  </si>
  <si>
    <t xml:space="preserve">(1)- Other expenses related to purchases of raw materials or supplies such as transportation, import duties and taxes, lift-on and lift-off, and clearance services... </t>
  </si>
  <si>
    <t xml:space="preserve"> ការិយបរិច្ឆេទមុន (N-1)</t>
  </si>
  <si>
    <t>Expenses on raw materials and supplies used [C6 = (C4 -C5)]</t>
  </si>
  <si>
    <t>Granting fixed assets for uses free of charge</t>
  </si>
  <si>
    <t>Amount to be added to taxable income (G8 = G2 - G7)</t>
  </si>
  <si>
    <t>* បើ G7 តូចជាង G2, លម្អៀង (G8) បូកបន្ថែមប្រាក់ចំណូលជាប់ពន្ធដោយបំពេញក្នុងប្រអប់ (E39) និងប្រអប់ G10 នៃតារាង​ ខ.១ (តារាងតាមដានចំណាយការប្រាក់យោងទៅមុខ) នៅទំព័របន្ទាប់ (ទំព័រទី១២)</t>
  </si>
  <si>
    <r>
      <t xml:space="preserve">(4)* គឺជាចំនួនទឹកប្រាក់ខាតសារពើពន្ធបូកយោងអនុញ្ញាតក្នុងឆ្នាំកន្លងមកនិងក្នុងឆ្នាំចរន្ត </t>
    </r>
    <r>
      <rPr>
        <sz val="7"/>
        <rFont val="Myriad Pro"/>
        <family val="2"/>
      </rPr>
      <t xml:space="preserve">It is an accumulated taxable loss allowance from previous periods and current period. </t>
    </r>
  </si>
  <si>
    <t>In case of any loss in any tax year, this loss is considered as a charge for the following tax year and shall be deducted from the profit realized in that following year.</t>
  </si>
  <si>
    <t>If this profit is not sufficient to definitively settle it, the remaining part of the loss is carried over successively to following tax  years until the fifth tax year as stated in article 17 of</t>
  </si>
  <si>
    <t>* សរុបចំនួនទឹកប្រាក់កូឡោន (G11) ត្រូវយកទៅដកចេញពីប្រាក់ចំណូលជាប់ពន្ធដោយបំពេញក្នុងប្រអប់ (E39)</t>
  </si>
  <si>
    <t>សម្គាល់៖ ធនាគារក្នុងស្រុក ត្រូវភ្ជាប់មកជាមួយនូវតារាងសំវិធានធនលម្អិត។ សំវិធានធនលើហានិភ័យជាក់ស្តែងរបស់ធនាគារក្នុងស្រុក ជាចំណាយអាចកាត់កងបាន (ប្រកាសស្តីពីពន្ធលើប្រាក់ចំណូល ប្រការ ១៥)</t>
  </si>
  <si>
    <t>I. ទីស្នាក់ការកណ្តាល</t>
  </si>
  <si>
    <t>Tax Period (Number of Month):</t>
  </si>
  <si>
    <t>សមាមាត្រនៃប្រាក់ចំណូលលើសកម្រិត (X4 = X2 / X3)</t>
  </si>
  <si>
    <t>Proportion of excess income (X4 = X2 / X3)</t>
  </si>
  <si>
    <t>According to the Article 19 of Prakas No.986 MEF.PK dated on 10 October 2017 on "Rules and Procedures</t>
  </si>
  <si>
    <t xml:space="preserve">ចំណាយប្រេង ឧស្ម័ន អគ្គិសនី និងទឹក </t>
  </si>
  <si>
    <t>Management, consulting, technical, and other similar service expenses</t>
  </si>
  <si>
    <t>Written-off bad debt expenses</t>
  </si>
  <si>
    <t>ចំណាយលើការកម្សាន្តសប្បាយ</t>
  </si>
  <si>
    <t>ចំណាយផ្សេងៗទាក់ទងដល់ការទិញទំនិញ [D3 = សរុប(D4:D6)]</t>
  </si>
  <si>
    <t>សរុបចំណាយថ្លៃដើមទំនិញ [D7 = (D1 + D2 + D3)]</t>
  </si>
  <si>
    <t>Total Costs of Goods [D7 = (D1 + D2 + D3)]</t>
  </si>
  <si>
    <t>ថ្លៃដើមទំនិញដែលបានលក់ [D9 = (D7 - D8)]</t>
  </si>
  <si>
    <t>Other taxes credit</t>
  </si>
  <si>
    <t>Other current assets</t>
  </si>
  <si>
    <t>Gain/(loss) on currency translation of assets</t>
  </si>
  <si>
    <t>Value added tax credit</t>
  </si>
  <si>
    <t>Cash in banks</t>
  </si>
  <si>
    <t>Cash on hand</t>
  </si>
  <si>
    <t>សាច់ប្រាក់នៅក្នុងបេឡា</t>
  </si>
  <si>
    <t>Prepaid expenses</t>
  </si>
  <si>
    <t>Other accounts receivable</t>
  </si>
  <si>
    <t>Accounts receivable / trade debtors</t>
  </si>
  <si>
    <t>Products in progress</t>
  </si>
  <si>
    <t>Stocks of finished products</t>
  </si>
  <si>
    <t>Stocks of goods</t>
  </si>
  <si>
    <t>Stock of raw materials and supplies</t>
  </si>
  <si>
    <t>Total raw materials and supplies available for production [C4 = Sum(C1:C3)]</t>
  </si>
  <si>
    <t>Stock of raw materials and supplies at the beginning of the period</t>
  </si>
  <si>
    <t>Purchases of raw materials and supplies during the period</t>
  </si>
  <si>
    <t>Other expenses related to purchases of raw materials or supplies (1)</t>
  </si>
  <si>
    <t>Stock of goods at the beginning of the period</t>
  </si>
  <si>
    <t>Purchases of goods during the period</t>
  </si>
  <si>
    <t>(ឈ្មោះរូបវន្តបុគ្គល/នីតិបុគ្គល)</t>
  </si>
  <si>
    <t xml:space="preserve">មានការតម្រូវ (តម្រូវឱ្យដាក់របាយការណ៍សវនកម្ម) </t>
  </si>
  <si>
    <t>លទ្ធផលចំណេញ / (ខាត) នៃការិយបរិច្ឆេទនេះ(+ ឬ -)</t>
  </si>
  <si>
    <t>Total (I +II+ III)</t>
  </si>
  <si>
    <t>Profit / (loss) for the period (+ or -)</t>
  </si>
  <si>
    <t>Profit / (loss) brought forward (+ or -)</t>
  </si>
  <si>
    <t xml:space="preserve">    Total Employees and Workers</t>
  </si>
  <si>
    <t>ចំណូលបន្ទាប់បន្សំ [B8 = សរុប(B9:B11)]</t>
  </si>
  <si>
    <t>Decrease in Provision During the Period</t>
  </si>
  <si>
    <t>កម្រិតអនុលោមភាពសារពើពន្ធ (បើមាន) ៖</t>
  </si>
  <si>
    <r>
      <t>Status of Tax Compliance</t>
    </r>
    <r>
      <rPr>
        <sz val="6"/>
        <rFont val="Myriad Pro"/>
      </rPr>
      <t>(if any):</t>
    </r>
  </si>
  <si>
    <t>ក្រុមហ៊ុនចម្រុះរដ្ឋ</t>
  </si>
  <si>
    <t xml:space="preserve">អង្គការក្រៅរដ្ឋាភិបាល /សមាគម </t>
  </si>
  <si>
    <r>
      <t xml:space="preserve">Non-Government Organization </t>
    </r>
    <r>
      <rPr>
        <sz val="6"/>
        <rFont val="Myriad Pro"/>
      </rPr>
      <t>/ Association</t>
    </r>
  </si>
  <si>
    <r>
      <t xml:space="preserve">A. </t>
    </r>
    <r>
      <rPr>
        <sz val="6"/>
        <rFont val="Myriad Pro"/>
        <family val="2"/>
      </rPr>
      <t xml:space="preserve">Registered Capital / Share Capital </t>
    </r>
  </si>
  <si>
    <r>
      <t xml:space="preserve">B. </t>
    </r>
    <r>
      <rPr>
        <sz val="6"/>
        <rFont val="Myriad Pro"/>
        <family val="2"/>
      </rPr>
      <t xml:space="preserve">Paid up Capital / Share </t>
    </r>
    <r>
      <rPr>
        <sz val="6"/>
        <rFont val="Myriad Pro"/>
      </rPr>
      <t>C</t>
    </r>
    <r>
      <rPr>
        <sz val="6"/>
        <rFont val="Myriad Pro"/>
        <family val="2"/>
      </rPr>
      <t xml:space="preserve">apital </t>
    </r>
  </si>
  <si>
    <r>
      <t xml:space="preserve">     Non-</t>
    </r>
    <r>
      <rPr>
        <b/>
        <sz val="7"/>
        <rFont val="Myriad Pro"/>
      </rPr>
      <t>S</t>
    </r>
    <r>
      <rPr>
        <b/>
        <sz val="7"/>
        <rFont val="Myriad Pro"/>
        <family val="2"/>
      </rPr>
      <t>hareholding Managers</t>
    </r>
  </si>
  <si>
    <t>ការរៀបចំតុបតែងលម្អដីធ្លីរបស់សហគ្រាស</t>
  </si>
  <si>
    <t>សំណង់អគាររបស់សហគ្រាស</t>
  </si>
  <si>
    <t>សំណង់អគារលើដីធ្លីក្រោមភតិសន្យា</t>
  </si>
  <si>
    <t>រោងចក្រ (ក្រៅពីអគារ) និងបរិក្ខារ</t>
  </si>
  <si>
    <r>
      <t xml:space="preserve">Preliminary </t>
    </r>
    <r>
      <rPr>
        <sz val="6"/>
        <rFont val="Myriad Pro"/>
      </rPr>
      <t>business</t>
    </r>
    <r>
      <rPr>
        <sz val="6"/>
        <rFont val="Myriad Pro"/>
        <family val="2"/>
      </rPr>
      <t xml:space="preserve"> formation expenses</t>
    </r>
  </si>
  <si>
    <t>ទ្រព្យសកម្មរយៈពេលខ្លី [A13 = សរុប(A14:A27)]</t>
  </si>
  <si>
    <t>ស្តុកវត្ថុធាតុដើម និងសម្ភារផ្គត់ផ្គង់</t>
  </si>
  <si>
    <t>II- មូលនិធិ/ទុនម្ចាស់ទ្រព្យ និងបំណុល [A28 = សរុប(A29 + A37 + A42)]</t>
  </si>
  <si>
    <r>
      <t xml:space="preserve">      Equity and Liabilities </t>
    </r>
    <r>
      <rPr>
        <b/>
        <sz val="7"/>
        <rFont val="Myriad Pro"/>
      </rPr>
      <t>[A28 = Sum(A29 + A37 + A42)]</t>
    </r>
  </si>
  <si>
    <t>មូលនិធិ/ទុនម្ចាស់ទ្រព្យ [A29 = សរុប(A30:A36)]</t>
  </si>
  <si>
    <r>
      <t xml:space="preserve">Equity </t>
    </r>
    <r>
      <rPr>
        <b/>
        <sz val="7"/>
        <rFont val="Myriad Pro"/>
      </rPr>
      <t>[A29 = Sum(A30:A36)]</t>
    </r>
  </si>
  <si>
    <r>
      <t xml:space="preserve">Capital / Share capital / </t>
    </r>
    <r>
      <rPr>
        <sz val="6"/>
        <rFont val="Myriad Pro"/>
      </rPr>
      <t>F</t>
    </r>
    <r>
      <rPr>
        <sz val="6"/>
        <rFont val="Myriad Pro"/>
        <family val="2"/>
      </rPr>
      <t xml:space="preserve">und of </t>
    </r>
    <r>
      <rPr>
        <sz val="6"/>
        <rFont val="Myriad Pro"/>
      </rPr>
      <t>F</t>
    </r>
    <r>
      <rPr>
        <sz val="6"/>
        <rFont val="Myriad Pro"/>
        <family val="2"/>
      </rPr>
      <t>oreign Branch or Representative Office</t>
    </r>
  </si>
  <si>
    <t>មូលធនបម្រុងតាមច្បាប់</t>
  </si>
  <si>
    <t>មូលធនបម្រុងផ្សេងៗ</t>
  </si>
  <si>
    <t>បំណុលរយៈពេលវែង [A37 = សរុប(A38:A41)]</t>
  </si>
  <si>
    <r>
      <t>Non-</t>
    </r>
    <r>
      <rPr>
        <b/>
        <sz val="7"/>
        <rFont val="Myriad Pro"/>
      </rPr>
      <t>C</t>
    </r>
    <r>
      <rPr>
        <b/>
        <sz val="7"/>
        <rFont val="Myriad Pro"/>
        <family val="2"/>
      </rPr>
      <t>urrent Liabilities</t>
    </r>
    <r>
      <rPr>
        <b/>
        <sz val="7"/>
        <rFont val="Myriad Pro"/>
      </rPr>
      <t xml:space="preserve"> [A37 = Sum(A38:A41)]</t>
    </r>
  </si>
  <si>
    <t>បំណុលរយៈពេលខ្លី [A42 = សរុប(A43:A52)]</t>
  </si>
  <si>
    <r>
      <t>Current Liabilities</t>
    </r>
    <r>
      <rPr>
        <b/>
        <sz val="7"/>
        <rFont val="Myriad Pro"/>
      </rPr>
      <t xml:space="preserve"> [A42 = Sum(A43:A52)]</t>
    </r>
  </si>
  <si>
    <t>គណនីត្រូវសងបុគ្គលជាប់ទាក់ទិន (ភាគីសម្ព័ន្ធញាតិ)</t>
  </si>
  <si>
    <r>
      <t>Cost of goods sold of non</t>
    </r>
    <r>
      <rPr>
        <sz val="6"/>
        <rFont val="Myriad Pro"/>
      </rPr>
      <t>-</t>
    </r>
    <r>
      <rPr>
        <sz val="6"/>
        <rFont val="Myriad Pro"/>
        <family val="2"/>
      </rPr>
      <t>production enterprises (TOI 01/ VI, D9)</t>
    </r>
  </si>
  <si>
    <t>ចំណេញដុល (B7 = B0 - B4 - B5 - B6)</t>
  </si>
  <si>
    <r>
      <t xml:space="preserve">Gross </t>
    </r>
    <r>
      <rPr>
        <b/>
        <sz val="7"/>
        <rFont val="Myriad Pro"/>
      </rPr>
      <t>P</t>
    </r>
    <r>
      <rPr>
        <b/>
        <sz val="7"/>
        <rFont val="Myriad Pro"/>
        <family val="2"/>
      </rPr>
      <t xml:space="preserve">rofit </t>
    </r>
    <r>
      <rPr>
        <b/>
        <sz val="7"/>
        <rFont val="Myriad Pro"/>
      </rPr>
      <t>(B7 = B0 - B4 - B5 - B6)</t>
    </r>
  </si>
  <si>
    <r>
      <t xml:space="preserve">Other </t>
    </r>
    <r>
      <rPr>
        <sz val="6"/>
        <rFont val="Myriad Pro"/>
      </rPr>
      <t>s</t>
    </r>
    <r>
      <rPr>
        <sz val="6"/>
        <rFont val="Myriad Pro"/>
        <family val="2"/>
      </rPr>
      <t>ubsidiary revenues</t>
    </r>
  </si>
  <si>
    <t>ផលចំណេញពីការលក់មូលបត្រ/សញ្ញាប័ណ្ណ</t>
  </si>
  <si>
    <t>ចំណាយប្រតិបត្តិការ [B22 = សរុប(B23:B41)]</t>
  </si>
  <si>
    <r>
      <t>Other tax expense</t>
    </r>
    <r>
      <rPr>
        <sz val="6"/>
        <rFont val="Myriad Pro"/>
      </rPr>
      <t>s</t>
    </r>
  </si>
  <si>
    <r>
      <t>Donation expense</t>
    </r>
    <r>
      <rPr>
        <sz val="6"/>
        <rFont val="Myriad Pro"/>
      </rPr>
      <t>s</t>
    </r>
  </si>
  <si>
    <r>
      <t>Management, consulting, technical, and other similar service expense</t>
    </r>
    <r>
      <rPr>
        <sz val="6"/>
        <rFont val="Myriad Pro"/>
      </rPr>
      <t>s</t>
    </r>
  </si>
  <si>
    <r>
      <t>Written-off bad debt expense</t>
    </r>
    <r>
      <rPr>
        <b/>
        <sz val="6"/>
        <rFont val="Myriad Pro"/>
      </rPr>
      <t>s</t>
    </r>
  </si>
  <si>
    <r>
      <t>Armortisation/depletion and/or depreciation expense</t>
    </r>
    <r>
      <rPr>
        <sz val="6"/>
        <rFont val="Myriad Pro"/>
      </rPr>
      <t>s</t>
    </r>
  </si>
  <si>
    <t>ប្រាក់ចំណេញ/(ខាត) ពីប្រតិបត្តិការ (B42 = B7 + B8 + B12 - B22)</t>
  </si>
  <si>
    <r>
      <t>Profit/Loss from Operations</t>
    </r>
    <r>
      <rPr>
        <b/>
        <sz val="7"/>
        <rFont val="Myriad Pro"/>
      </rPr>
      <t xml:space="preserve"> (B42 = B7 + B8 + B12 - B22)</t>
    </r>
  </si>
  <si>
    <t>ប្រាក់ចំណេញ/(ខាត) មុនបង់ពន្ធ [B46 = (B42 - B43 - B44 - B45)]</t>
  </si>
  <si>
    <r>
      <t xml:space="preserve">Profit/(Loss) Before Tax </t>
    </r>
    <r>
      <rPr>
        <b/>
        <sz val="7"/>
        <rFont val="Myriad Pro"/>
      </rPr>
      <t>[B46 = (B42 - B43 - B44 - B45)]</t>
    </r>
  </si>
  <si>
    <t>ប្រាក់ចំណេញក្រោយបង់ពន្ធ (B48 = B46 - B47)</t>
  </si>
  <si>
    <r>
      <t>Net Profit After Tax</t>
    </r>
    <r>
      <rPr>
        <b/>
        <sz val="7"/>
        <rFont val="Myriad Pro"/>
      </rPr>
      <t xml:space="preserve"> (B48 = B46 - B47)</t>
    </r>
  </si>
  <si>
    <t>ស្តុកវត្ថុធាតុដើម និងសម្ភារផ្គត់ផ្គង់ដើមគ្រា</t>
  </si>
  <si>
    <t>ចំណាយទិញវត្ថុធាតុដើម និងសម្ភារផ្គត់ផ្គង់ក្នុងគ្រា</t>
  </si>
  <si>
    <t>ចំណាយផ្សេងៗទាក់ទងដល់ការទិញវត្ថុធាតុដើម ឬសម្ភារផ្គត់ផ្គង់(១)</t>
  </si>
  <si>
    <t>សរុបវត្ថុធាតុដើម និងសម្ភារផ្គត់ផ្គង់ដែលមានសម្រាប់ផលិត [C4 = សរុប(C1:C3)]</t>
  </si>
  <si>
    <t xml:space="preserve">ដក៖ ស្តុកវត្ថុធាតុដើម និងសម្ភារផ្គត់ផ្គង់ចុងគ្រា </t>
  </si>
  <si>
    <t>ចំណាយថ្លៃដើមវត្ថុធាតុដើម និងសម្ភារផ្គត់ផ្គង់ដែលបានប្រើប្រាស់ [C6 = (C4 -C5)]</t>
  </si>
  <si>
    <r>
      <t>Less:  Stock of finished product</t>
    </r>
    <r>
      <rPr>
        <sz val="6"/>
        <rFont val="Myriad Pro"/>
      </rPr>
      <t>s</t>
    </r>
    <r>
      <rPr>
        <sz val="6"/>
        <rFont val="Myriad Pro"/>
        <family val="2"/>
      </rPr>
      <t xml:space="preserve"> at the end of the period </t>
    </r>
  </si>
  <si>
    <t>(១) -ចំណាយផ្សេងៗទាក់ទងដល់ការទិញវត្ថុធាតុដើម ឬសម្ភារផ្គត់ផ្គង់មានជាអាទិ៍៖ ដឹកជញ្ជូន ពន្ធអាករពេលនាំចូល លើកដាក់ រត់ការ...</t>
  </si>
  <si>
    <r>
      <t>Import duti</t>
    </r>
    <r>
      <rPr>
        <sz val="6"/>
        <rFont val="Myriad Pro"/>
      </rPr>
      <t>es</t>
    </r>
    <r>
      <rPr>
        <sz val="6"/>
        <rFont val="Myriad Pro"/>
        <family val="2"/>
      </rPr>
      <t xml:space="preserve"> and other taxes as enterprise's expenses</t>
    </r>
  </si>
  <si>
    <t>ប្រាក់ចំណេញ/(ខាត)មុនបង់ពន្ធ / លទ្ធផលគណនេយ្យ ចំណេញ / (ខាត) (E1 = B46)</t>
  </si>
  <si>
    <r>
      <t>Profit/(Loss) Before Tax / Accounting Profit / (Loss)</t>
    </r>
    <r>
      <rPr>
        <sz val="6"/>
        <rFont val="Myriad Pro"/>
      </rPr>
      <t xml:space="preserve"> (E1 = B46)</t>
    </r>
  </si>
  <si>
    <t>ចំណាយរំលស់គណនេយ្យ (TOI 01/IV-B36 + TOI 01/V-C9, C12)</t>
  </si>
  <si>
    <r>
      <t xml:space="preserve">Accounting </t>
    </r>
    <r>
      <rPr>
        <sz val="6"/>
        <rFont val="Myriad Pro"/>
      </rPr>
      <t>amortisation, depletion</t>
    </r>
    <r>
      <rPr>
        <sz val="6"/>
        <rFont val="Myriad Pro"/>
        <family val="2"/>
      </rPr>
      <t xml:space="preserve"> and depreciation (TOI 01/IV</t>
    </r>
    <r>
      <rPr>
        <sz val="6"/>
        <rFont val="Myriad Pro"/>
      </rPr>
      <t xml:space="preserve">-B36 </t>
    </r>
    <r>
      <rPr>
        <sz val="6"/>
        <rFont val="Myriad Pro"/>
        <family val="2"/>
      </rPr>
      <t>+ TOI 01/V-C9, C12)</t>
    </r>
  </si>
  <si>
    <t>ចំណាយលើការកម្សាន្តសប្បាយ ការលំហែកម្សាន្ត និងការទទួលភ្ញៀវ</t>
  </si>
  <si>
    <t>ការកើនឡើងនូវសំវិធានធន(E4 = TOI 01/IV-B37)</t>
  </si>
  <si>
    <r>
      <t>Increase in provisions</t>
    </r>
    <r>
      <rPr>
        <sz val="6"/>
        <rFont val="Myriad Pro"/>
      </rPr>
      <t xml:space="preserve"> (E4 = TOI 01/IV-B37)</t>
    </r>
  </si>
  <si>
    <t>ខាតពីការលក់ទ្រព្យសកម្មរយៈពេលវែង (ខាតតាមបញ្ជីគណនេយ្យ E6 = TOI 01/IV-B38)</t>
  </si>
  <si>
    <r>
      <t xml:space="preserve">Loss on disposal of fixed assets (as per accounting </t>
    </r>
    <r>
      <rPr>
        <sz val="6"/>
        <rFont val="Myriad Pro"/>
      </rPr>
      <t>book</t>
    </r>
    <r>
      <rPr>
        <sz val="6"/>
        <rFont val="Myriad Pro"/>
        <family val="2"/>
      </rPr>
      <t xml:space="preserve"> </t>
    </r>
    <r>
      <rPr>
        <sz val="6"/>
        <rFont val="Myriad Pro"/>
      </rPr>
      <t>E6 = TOI 01/IV-B38)</t>
    </r>
  </si>
  <si>
    <t xml:space="preserve">ចំណាយពន្ធអាករដែលមិនអាចកាត់កងបាន </t>
  </si>
  <si>
    <r>
      <t>Other non-deductible</t>
    </r>
    <r>
      <rPr>
        <sz val="6"/>
        <rFont val="Myriad Pro"/>
      </rPr>
      <t xml:space="preserve"> tax expenses</t>
    </r>
  </si>
  <si>
    <r>
      <t xml:space="preserve">Remuneration of owners and </t>
    </r>
    <r>
      <rPr>
        <sz val="6"/>
        <rFont val="Myriad Pro"/>
      </rPr>
      <t>families</t>
    </r>
  </si>
  <si>
    <r>
      <t>Benefits of owner</t>
    </r>
    <r>
      <rPr>
        <sz val="6"/>
        <rFont val="Myriad Pro"/>
      </rPr>
      <t>s</t>
    </r>
    <r>
      <rPr>
        <sz val="6"/>
        <rFont val="Myriad Pro"/>
        <family val="2"/>
      </rPr>
      <t xml:space="preserve"> and </t>
    </r>
    <r>
      <rPr>
        <sz val="6"/>
        <rFont val="Myriad Pro"/>
      </rPr>
      <t>families</t>
    </r>
  </si>
  <si>
    <t>ចំណាយបៀវត្សពីការបម្រើការងារដែលមិនទាន់បានបើកក្នុងរយៈពេល ១៨០ថ្ងៃនៃឆ្នាំបន្ទាប់</t>
  </si>
  <si>
    <r>
      <t xml:space="preserve">Salary unpaid within </t>
    </r>
    <r>
      <rPr>
        <sz val="6"/>
        <rFont val="Myriad Pro"/>
      </rPr>
      <t>180</t>
    </r>
    <r>
      <rPr>
        <sz val="6"/>
        <rFont val="Myriad Pro"/>
        <family val="2"/>
      </rPr>
      <t xml:space="preserve"> days of next tax year</t>
    </r>
  </si>
  <si>
    <r>
      <t xml:space="preserve">Related-party </t>
    </r>
    <r>
      <rPr>
        <sz val="6"/>
        <rFont val="Myriad Pro"/>
      </rPr>
      <t>expenses</t>
    </r>
    <r>
      <rPr>
        <sz val="6"/>
        <rFont val="Myriad Pro"/>
        <family val="2"/>
      </rPr>
      <t xml:space="preserve"> unpaid within </t>
    </r>
    <r>
      <rPr>
        <sz val="6"/>
        <rFont val="Myriad Pro"/>
      </rPr>
      <t>180</t>
    </r>
    <r>
      <rPr>
        <sz val="6"/>
        <rFont val="Myriad Pro"/>
        <family val="2"/>
      </rPr>
      <t xml:space="preserve"> days of next tax year</t>
    </r>
  </si>
  <si>
    <t>សរុប [E18 = សរុប(E2:E17)]</t>
  </si>
  <si>
    <r>
      <t>Total</t>
    </r>
    <r>
      <rPr>
        <b/>
        <sz val="7"/>
        <rFont val="Myriad Pro"/>
        <family val="2"/>
      </rPr>
      <t xml:space="preserve"> [E18 = Sum(E2:E17)]</t>
    </r>
  </si>
  <si>
    <t xml:space="preserve">អំណោយ និងឧបត្ថម្ភកធនផ្សេងៗមិនទទួលស្គាល់ក្នុងបញ្ជីគណនេយ្យ </t>
  </si>
  <si>
    <r>
      <rPr>
        <sz val="7.5"/>
        <rFont val="Khmer OS Content"/>
      </rPr>
      <t>ផលចំណេញ / តម្លៃលើសពីការលក់ទ្រព្យសកម្មរយៈពេលវែងតាមច្បាប់ស្តីពីសារពើពន្ធ</t>
    </r>
    <r>
      <rPr>
        <sz val="8"/>
        <rFont val="Khmer OS Content"/>
      </rPr>
      <t xml:space="preserve"> (TOI 01/XI)</t>
    </r>
  </si>
  <si>
    <t>សរុប [E25 = សរុប(E19:E24)]</t>
  </si>
  <si>
    <r>
      <t xml:space="preserve">Total </t>
    </r>
    <r>
      <rPr>
        <b/>
        <sz val="7"/>
        <rFont val="Myriad Pro"/>
      </rPr>
      <t>[E25 = Sum(E19:E24)]</t>
    </r>
  </si>
  <si>
    <r>
      <t xml:space="preserve">Expenses not Recorded </t>
    </r>
    <r>
      <rPr>
        <b/>
        <sz val="7"/>
        <rFont val="Myriad Pro"/>
      </rPr>
      <t>in the Accounting Book</t>
    </r>
    <r>
      <rPr>
        <b/>
        <sz val="7"/>
        <rFont val="Myriad Pro"/>
        <family val="2"/>
      </rPr>
      <t>, but Deductible in the Period</t>
    </r>
  </si>
  <si>
    <t>រំលស់អនុញ្ញាតតាមច្បាប់ស្តីពីសារពើពន្ធ (TOI 01/IX)</t>
  </si>
  <si>
    <t>រំលស់ពិសេសអនុញ្ញាតតាមច្បាប់ស្តីពីសារពើពន្ធ (TOI 01/X)</t>
  </si>
  <si>
    <t>ការថយចុះនូវសំវិធានធន (E28 = TOI 01/IV-B37)</t>
  </si>
  <si>
    <r>
      <t xml:space="preserve">Decrease in provision </t>
    </r>
    <r>
      <rPr>
        <sz val="6"/>
        <rFont val="Myriad Pro"/>
      </rPr>
      <t>(E28 = TOI 01/IV-B37)</t>
    </r>
  </si>
  <si>
    <t>ខាតពីការលក់ទ្រព្យសកម្មរយៈពេលវែងតាមច្បាប់ស្តីពីសារពើពន្ធ(TOI 01/XI)</t>
  </si>
  <si>
    <r>
      <t xml:space="preserve">Loss on disposal of fixed </t>
    </r>
    <r>
      <rPr>
        <sz val="6"/>
        <rFont val="Myriad Pro"/>
      </rPr>
      <t>assets</t>
    </r>
    <r>
      <rPr>
        <sz val="6"/>
        <rFont val="Myriad Pro"/>
        <family val="2"/>
      </rPr>
      <t xml:space="preserve"> as per LOT (TOI 01/ XI)</t>
    </r>
  </si>
  <si>
    <t>សរុប [E31 = សរុប(E26:E30)]</t>
  </si>
  <si>
    <r>
      <t>Total</t>
    </r>
    <r>
      <rPr>
        <b/>
        <sz val="7"/>
        <rFont val="Myriad Pro"/>
      </rPr>
      <t xml:space="preserve"> [E31 = Sum(E26:E30)]</t>
    </r>
  </si>
  <si>
    <t>ចំណេញពីការលក់ទ្រព្យសកម្មរយៈពេលវែងតាមបញ្ជីគណនេយ្យ (E33 = TOI 01/IV-B16)</t>
  </si>
  <si>
    <r>
      <t xml:space="preserve">Gain on disposal of fixed assets as per accounting </t>
    </r>
    <r>
      <rPr>
        <sz val="6"/>
        <rFont val="Myriad Pro"/>
      </rPr>
      <t>book (E33 = TOI 01/IV-B16)</t>
    </r>
  </si>
  <si>
    <t>ចំណូលផ្សេងៗបានកត់ត្រាក្នុងបញ្ជីគណនេយ្យតែជាចំណូលមិនត្រូវជាប់ពន្ធក្នុងឆ្នាំ</t>
  </si>
  <si>
    <r>
      <t xml:space="preserve">Other incomes recorded </t>
    </r>
    <r>
      <rPr>
        <sz val="6"/>
        <rFont val="Myriad Pro"/>
      </rPr>
      <t>in the Accounting Book</t>
    </r>
    <r>
      <rPr>
        <sz val="6"/>
        <rFont val="Myriad Pro"/>
        <family val="2"/>
      </rPr>
      <t xml:space="preserve">, but not taxable during </t>
    </r>
    <r>
      <rPr>
        <sz val="6"/>
        <rFont val="Myriad Pro"/>
      </rPr>
      <t>the</t>
    </r>
    <r>
      <rPr>
        <sz val="6"/>
        <rFont val="Myriad Pro"/>
        <family val="2"/>
      </rPr>
      <t xml:space="preserve"> period</t>
    </r>
  </si>
  <si>
    <t>សរុប [E35 = សរុប(E32:E34)]</t>
  </si>
  <si>
    <r>
      <t xml:space="preserve">Total </t>
    </r>
    <r>
      <rPr>
        <b/>
        <sz val="7"/>
        <rFont val="Myriad Pro"/>
      </rPr>
      <t>[E35 = Sum(E32:E34)]</t>
    </r>
  </si>
  <si>
    <t>ប្រាក់ចំណូលសុទ្ធ/ (ខាត) ក្រោយនិយតកម្ម (E36 = E1 + E18 + E25 - E31 - E35)</t>
  </si>
  <si>
    <r>
      <t xml:space="preserve">Profit/(Loss) After Adjustments </t>
    </r>
    <r>
      <rPr>
        <b/>
        <sz val="7"/>
        <rFont val="Myriad Pro"/>
      </rPr>
      <t>(E36 = E1 + E18 + E25 - E31 - E35)</t>
    </r>
  </si>
  <si>
    <t>ចំណាយសប្បុរសធម៌ដែលមិនអាចកាត់កង(E37= F6, TOI 01/VIII-ក)</t>
  </si>
  <si>
    <r>
      <t>Non-deductible charitable contribution expenses</t>
    </r>
    <r>
      <rPr>
        <sz val="6"/>
        <rFont val="Myriad Pro"/>
      </rPr>
      <t xml:space="preserve"> (E37 </t>
    </r>
    <r>
      <rPr>
        <sz val="6"/>
        <rFont val="Myriad Pro"/>
        <family val="2"/>
      </rPr>
      <t>= F6, TOI 01/ VIII-</t>
    </r>
    <r>
      <rPr>
        <sz val="6"/>
        <rFont val="Myriad Pro"/>
      </rPr>
      <t>A</t>
    </r>
    <r>
      <rPr>
        <sz val="6"/>
        <rFont val="Myriad Pro"/>
        <family val="2"/>
      </rPr>
      <t>)</t>
    </r>
  </si>
  <si>
    <t>ប្រាក់ចំណូលសុទ្ធ/(ខាត)មុននិយតកម្មលើការប្រាក់ (E38 = E36 + E37)</t>
  </si>
  <si>
    <t>និយតកម្មលើការប្រាក់ (E39 = G8/សរុប G11, TOI 01/VIII-ខ)</t>
  </si>
  <si>
    <r>
      <t xml:space="preserve">Adjusted interest expenses </t>
    </r>
    <r>
      <rPr>
        <sz val="6"/>
        <rFont val="Myriad Pro"/>
      </rPr>
      <t>(E39</t>
    </r>
    <r>
      <rPr>
        <sz val="6"/>
        <rFont val="Myriad Pro"/>
        <family val="2"/>
      </rPr>
      <t xml:space="preserve"> = </t>
    </r>
    <r>
      <rPr>
        <sz val="6"/>
        <rFont val="Myriad Pro"/>
      </rPr>
      <t>G8 / Sum G11</t>
    </r>
    <r>
      <rPr>
        <sz val="6"/>
        <rFont val="Myriad Pro"/>
        <family val="2"/>
      </rPr>
      <t>, TOI 01/ VIII-B)</t>
    </r>
  </si>
  <si>
    <r>
      <t xml:space="preserve">Profit/(Loss) During the Period </t>
    </r>
    <r>
      <rPr>
        <b/>
        <sz val="7"/>
        <rFont val="Myriad Pro"/>
      </rPr>
      <t>(E40 = E38+/-E39)</t>
    </r>
  </si>
  <si>
    <t>ប្រាក់ចំណូល / (ខាត) ជាប់ពន្ធសម្រាប់គណនាពន្ធលើប្រាក់ចំណូល (E42 = E40 - E41)</t>
  </si>
  <si>
    <r>
      <t xml:space="preserve"> Taxable Income / (Loss) for Income Tax Calculation (</t>
    </r>
    <r>
      <rPr>
        <b/>
        <sz val="7"/>
        <rFont val="Myriad Pro"/>
      </rPr>
      <t>E42 = E40 - E41)</t>
    </r>
  </si>
  <si>
    <t>ពន្ធលើប្រាក់ចំណូលតាមអត្រា...................(E43 = E42 x អត្រាពន្ធ)</t>
  </si>
  <si>
    <r>
      <t>Income Tax at rate................</t>
    </r>
    <r>
      <rPr>
        <sz val="6"/>
        <rFont val="Myriad Pro"/>
      </rPr>
      <t>. (E43 = E42 x Tax rate)</t>
    </r>
  </si>
  <si>
    <r>
      <t>Excess Income Tax (E44 = X</t>
    </r>
    <r>
      <rPr>
        <sz val="6"/>
        <rFont val="Myriad Pro"/>
      </rPr>
      <t>5, annex 4</t>
    </r>
    <r>
      <rPr>
        <sz val="6"/>
        <rFont val="Myriad Pro"/>
        <family val="2"/>
      </rPr>
      <t>)</t>
    </r>
  </si>
  <si>
    <t>បំណុលពន្ធលើប្រាក់ចំណូលក្រោយដកឥណទានពន្ធបរទេស (E47 = E45 - E46 និង E47 ជានិច្ចជាកាល&gt;=០)</t>
  </si>
  <si>
    <r>
      <t xml:space="preserve">Income tax payable after deducting foreign tax credit </t>
    </r>
    <r>
      <rPr>
        <sz val="6"/>
        <rFont val="Myriad Pro"/>
      </rPr>
      <t>(E47 = E45 - E46 and E47 is always &gt;=0)</t>
    </r>
  </si>
  <si>
    <r>
      <t xml:space="preserve">Tax credit </t>
    </r>
    <r>
      <rPr>
        <sz val="6"/>
        <rFont val="Myriad Pro"/>
        <family val="2"/>
      </rPr>
      <t>on advanced tax on dividend distribution during the period (E49 = E48 or E47 whichever is lower)</t>
    </r>
  </si>
  <si>
    <t>បំណុលពន្ធលើប្រាក់ចំណូល (E50 = E47 - E49 និង E50 ជានិច្ចជាកាល&gt;=០)</t>
  </si>
  <si>
    <r>
      <t>Income Tax Liability</t>
    </r>
    <r>
      <rPr>
        <b/>
        <sz val="7"/>
        <rFont val="Myriad Pro"/>
        <family val="2"/>
      </rPr>
      <t xml:space="preserve"> </t>
    </r>
    <r>
      <rPr>
        <b/>
        <sz val="7"/>
        <rFont val="Myriad Pro"/>
      </rPr>
      <t>(E50 = E47 - E49 and E50 is always &gt;= 0)</t>
    </r>
  </si>
  <si>
    <t>*សម្រាប់សហគ្រាសដែលកាន់បញ្ជិកាគណនេយ្យត្រឹមត្រូវ បំណុលពន្ធលើប្រាក់ចំណូល (E53 = E50)</t>
  </si>
  <si>
    <r>
      <t>* For enterprise having the proper accounting records, income tax payable</t>
    </r>
    <r>
      <rPr>
        <sz val="6"/>
        <rFont val="Myriad Pro"/>
      </rPr>
      <t xml:space="preserve"> (E53 = E50) </t>
    </r>
  </si>
  <si>
    <t>*សម្រាប់សហគ្រាសដែលកាន់បញ្ជិកាគណនេយ្យមិនត្រឹមត្រូវ បំណុលពន្ធលើប្រាក់ចំណូល(E54 = E50 ឬ E51 ណាមួយមានតម្លៃខ្ពស់ជាងគេ)</t>
  </si>
  <si>
    <r>
      <t xml:space="preserve">* For enterprise having improper accounting records, </t>
    </r>
    <r>
      <rPr>
        <sz val="6"/>
        <rFont val="Myriad Pro"/>
      </rPr>
      <t>income</t>
    </r>
    <r>
      <rPr>
        <sz val="6"/>
        <rFont val="Myriad Pro"/>
        <family val="2"/>
      </rPr>
      <t xml:space="preserve"> tax payable </t>
    </r>
    <r>
      <rPr>
        <sz val="6"/>
        <rFont val="Myriad Pro"/>
      </rPr>
      <t>(E54 = E50 or E51</t>
    </r>
    <r>
      <rPr>
        <sz val="6"/>
        <rFont val="Myriad Pro"/>
        <family val="2"/>
      </rPr>
      <t xml:space="preserve"> whichever is higher)</t>
    </r>
  </si>
  <si>
    <t>*សម្រាប់សហគ្រាសដែលកាន់បញ្ជិកាគណនេយ្យត្រឹមត្រូវ (E59 = E53 - E55 - E56 - E57 - E58)</t>
  </si>
  <si>
    <r>
      <t xml:space="preserve">* For enterprise having the proper accounting records </t>
    </r>
    <r>
      <rPr>
        <sz val="6"/>
        <rFont val="Myriad Pro"/>
      </rPr>
      <t>(E59 = E53 - E55 - E56 - E57 - E58)</t>
    </r>
  </si>
  <si>
    <t>*សម្រាប់សហគ្រាសដែលកាន់បញ្ជិកាគណនេយ្យមិនត្រឹមត្រូវ (E59 = E54 - E55 - E56 - E57 - E58)</t>
  </si>
  <si>
    <r>
      <t xml:space="preserve">* For enterprise having the improper accounting records </t>
    </r>
    <r>
      <rPr>
        <sz val="6"/>
        <rFont val="Myriad Pro"/>
      </rPr>
      <t>(E59 = E54 - E55 - E56 - E57 - E58</t>
    </r>
    <r>
      <rPr>
        <sz val="6"/>
        <rFont val="Myriad Pro"/>
        <family val="2"/>
      </rPr>
      <t>)</t>
    </r>
  </si>
  <si>
    <r>
      <t xml:space="preserve">A. </t>
    </r>
    <r>
      <rPr>
        <b/>
        <sz val="8"/>
        <rFont val="Myriad Pro"/>
        <family val="2"/>
      </rPr>
      <t>Charitable Contribution Calculation</t>
    </r>
  </si>
  <si>
    <t>ប្រាក់ចំណូលសុទ្ធ/ (ខាត)ក្រោយនិយតកម្ម (F1 = E36)</t>
  </si>
  <si>
    <r>
      <t xml:space="preserve">Profit/(loss) after adjustment (F1 = </t>
    </r>
    <r>
      <rPr>
        <sz val="6"/>
        <rFont val="Myriad Pro"/>
      </rPr>
      <t>E36</t>
    </r>
    <r>
      <rPr>
        <sz val="6"/>
        <rFont val="Myriad Pro"/>
        <family val="2"/>
      </rPr>
      <t>)</t>
    </r>
  </si>
  <si>
    <t>ប្រាក់ចំណូលសម្រាប់គណនាចំណាយសប្បុរសធម៌អតិបរមាអាចកាត់កងបាន (F3 = F1 + F2)</t>
  </si>
  <si>
    <r>
      <t xml:space="preserve">Adjusted income for calculation of maximum deductible charitable </t>
    </r>
    <r>
      <rPr>
        <sz val="6"/>
        <rFont val="Myriad Pro"/>
      </rPr>
      <t>contributions</t>
    </r>
    <r>
      <rPr>
        <sz val="6"/>
        <rFont val="Myriad Pro"/>
        <family val="2"/>
      </rPr>
      <t xml:space="preserve"> (F3 = F1 + F2)</t>
    </r>
  </si>
  <si>
    <r>
      <t xml:space="preserve">Maximum deductible charitable </t>
    </r>
    <r>
      <rPr>
        <sz val="6"/>
        <rFont val="Myriad Pro"/>
      </rPr>
      <t>contributions</t>
    </r>
    <r>
      <rPr>
        <sz val="6"/>
        <rFont val="Myriad Pro"/>
        <family val="2"/>
      </rPr>
      <t xml:space="preserve"> (F4 = F3 x 5%)</t>
    </r>
  </si>
  <si>
    <r>
      <t xml:space="preserve">Deductible charitable </t>
    </r>
    <r>
      <rPr>
        <sz val="6"/>
        <rFont val="Myriad Pro"/>
      </rPr>
      <t>contributions</t>
    </r>
    <r>
      <rPr>
        <sz val="6"/>
        <rFont val="Myriad Pro"/>
        <family val="2"/>
      </rPr>
      <t xml:space="preserve"> during the period (F5 = F4 or F2 whichever is the lower)</t>
    </r>
  </si>
  <si>
    <r>
      <t xml:space="preserve">Non-deductible charitable </t>
    </r>
    <r>
      <rPr>
        <sz val="6"/>
        <rFont val="Myriad Pro"/>
      </rPr>
      <t>contributions</t>
    </r>
    <r>
      <rPr>
        <sz val="6"/>
        <rFont val="Myriad Pro"/>
        <family val="2"/>
      </rPr>
      <t xml:space="preserve"> to be added back in taxable income/(loss) (F6 = F2 - F5)</t>
    </r>
  </si>
  <si>
    <t>* ចំណាយសប្បុរសធម៌អាចកាត់កងបានក្នុងការិយបរិច្ឆេទដូចមានចែងក្នុងកថាខណ្ឌ២ ប្រការ៣៣ នៃប្រកាសស្តីពីពន្ធលើប្រាក់ចំណូលគឺជាចំនួនណាមួយដែលតិចជាង F4 និង F5</t>
  </si>
  <si>
    <r>
      <t xml:space="preserve">* Deductible charitable </t>
    </r>
    <r>
      <rPr>
        <sz val="6"/>
        <rFont val="Myriad Pro"/>
      </rPr>
      <t>contributions</t>
    </r>
    <r>
      <rPr>
        <sz val="6"/>
        <rFont val="Myriad Pro"/>
        <family val="2"/>
      </rPr>
      <t xml:space="preserve"> during the period as per section </t>
    </r>
    <r>
      <rPr>
        <sz val="6"/>
        <rFont val="Myriad Pro"/>
      </rPr>
      <t>paragraph 2, Praka 33 of Prakas ToI</t>
    </r>
    <r>
      <rPr>
        <sz val="6"/>
        <rFont val="Myriad Pro"/>
        <family val="2"/>
      </rPr>
      <t xml:space="preserve"> whichever is the lower of F4 and F5</t>
    </r>
  </si>
  <si>
    <r>
      <t>B.</t>
    </r>
    <r>
      <rPr>
        <b/>
        <sz val="7"/>
        <rFont val="Myriad Pro"/>
        <family val="2"/>
      </rPr>
      <t xml:space="preserve"> Interest Expense Calculation</t>
    </r>
  </si>
  <si>
    <r>
      <t xml:space="preserve">Calculation of Deductible Interest Expense during the </t>
    </r>
    <r>
      <rPr>
        <b/>
        <sz val="7"/>
        <rFont val="Myriad Pro"/>
      </rPr>
      <t>Period</t>
    </r>
  </si>
  <si>
    <t>បូក៖ ចំណាយការប្រាក់ក្នុងការិយបរិច្ឆេទ</t>
  </si>
  <si>
    <r>
      <t xml:space="preserve">Add:   Interest </t>
    </r>
    <r>
      <rPr>
        <sz val="6"/>
        <rFont val="Myriad Pro"/>
      </rPr>
      <t>expenses</t>
    </r>
    <r>
      <rPr>
        <sz val="6"/>
        <rFont val="Myriad Pro"/>
        <family val="2"/>
      </rPr>
      <t xml:space="preserve"> during the period</t>
    </r>
  </si>
  <si>
    <t>ដក៖ ចំណូលការប្រាក់ក្នុងការិយបរិច្ឆេទ</t>
  </si>
  <si>
    <t>ប្រាក់ចំណូលសុទ្ធគ្មានការប្រាក់ (G4 = G1 + G2 - G3 និង G4 ជានិច្ចជាកាល &gt;=០)</t>
  </si>
  <si>
    <r>
      <t xml:space="preserve">* បើ G7 ធំជាង G2, ចំនួនលម្អៀងត្រូវបំពេញក្នុងប្រអប់ G9 នៃតារាង​ </t>
    </r>
    <r>
      <rPr>
        <b/>
        <sz val="8"/>
        <rFont val="Khmer OS Content"/>
      </rPr>
      <t>ខ.១ (តារាងតាមដានចំណាយការ</t>
    </r>
  </si>
  <si>
    <r>
      <t xml:space="preserve">     </t>
    </r>
    <r>
      <rPr>
        <b/>
        <sz val="8"/>
        <rFont val="Khmer OS Content"/>
      </rPr>
      <t>ប្រាក់យោងទៅមុខ)</t>
    </r>
    <r>
      <rPr>
        <sz val="8"/>
        <rFont val="Khmer OS Content"/>
      </rPr>
      <t xml:space="preserve"> នៅទំព័របន្ទាប់ (ទំព័រទី១២)</t>
    </r>
  </si>
  <si>
    <r>
      <t xml:space="preserve">         * If G7 &gt; G2,  the difference​​​ (G9) of table B.1</t>
    </r>
    <r>
      <rPr>
        <b/>
        <sz val="6"/>
        <rFont val="Myriad Pro"/>
        <family val="2"/>
      </rPr>
      <t xml:space="preserve"> (Table of Interest Expense Carried Forward) </t>
    </r>
    <r>
      <rPr>
        <sz val="6"/>
        <rFont val="Myriad Pro"/>
        <family val="2"/>
      </rPr>
      <t>in the next page (Page 12)</t>
    </r>
  </si>
  <si>
    <r>
      <t xml:space="preserve">B.1 </t>
    </r>
    <r>
      <rPr>
        <b/>
        <sz val="7"/>
        <rFont val="Myriad Pro"/>
        <family val="2"/>
      </rPr>
      <t xml:space="preserve">Table of Interest </t>
    </r>
    <r>
      <rPr>
        <b/>
        <sz val="7"/>
        <rFont val="Myriad Pro"/>
      </rPr>
      <t>Expenses</t>
    </r>
    <r>
      <rPr>
        <b/>
        <sz val="7"/>
        <rFont val="Myriad Pro"/>
        <family val="2"/>
      </rPr>
      <t xml:space="preserve"> Carried Forward</t>
    </r>
  </si>
  <si>
    <r>
      <t>Maximum</t>
    </r>
    <r>
      <rPr>
        <b/>
        <sz val="7"/>
        <rFont val="Myriad Pro"/>
      </rPr>
      <t xml:space="preserve"> Interest Expenses can be Deductible with Interest Brought Forward</t>
    </r>
  </si>
  <si>
    <r>
      <t xml:space="preserve"> Adjusted Not-</t>
    </r>
    <r>
      <rPr>
        <b/>
        <sz val="7"/>
        <rFont val="Myriad Pro"/>
      </rPr>
      <t>Allowed</t>
    </r>
    <r>
      <rPr>
        <b/>
        <sz val="7"/>
        <rFont val="Myriad Pro"/>
        <family val="2"/>
      </rPr>
      <t xml:space="preserve"> Interest During the Period</t>
    </r>
  </si>
  <si>
    <r>
      <t xml:space="preserve">C. </t>
    </r>
    <r>
      <rPr>
        <b/>
        <sz val="7"/>
        <rFont val="Myriad Pro"/>
        <family val="2"/>
      </rPr>
      <t>Table of Taxable Accumulated Losses Carried Forward</t>
    </r>
  </si>
  <si>
    <t xml:space="preserve">មានលើសពីមួយឆ្នាំ ត្រូវអនុវត្តចំពោះការខាតបង់ទាំងឡាយតាមលំដាប់ដែលការខាតបង់បានកើតឡើង ដូចមានចែងក្នុងមាត្រា ១៧ នៃច្បាប់ស្តីពីសារពើពន្ធ និងប្រការ ៥៥ នៃប្រកាសស្តីពីពន្ធលើប្រាក់ចំណូល ។ </t>
  </si>
  <si>
    <r>
      <t xml:space="preserve">Law on Taxation and </t>
    </r>
    <r>
      <rPr>
        <sz val="7"/>
        <rFont val="Myriad Pro"/>
      </rPr>
      <t>Praka 55</t>
    </r>
    <r>
      <rPr>
        <sz val="7"/>
        <rFont val="Myriad Pro"/>
        <family val="2"/>
      </rPr>
      <t xml:space="preserve"> of Prakas on Income Tax. </t>
    </r>
  </si>
  <si>
    <t>លទ្ធកម្ម បង្វែរចូល បង្កើត ឬ</t>
  </si>
  <si>
    <t>ដែលបានដកចេញ ឬលក់</t>
  </si>
  <si>
    <r>
      <t xml:space="preserve">Cost of Disposal </t>
    </r>
    <r>
      <rPr>
        <b/>
        <sz val="6"/>
        <rFont val="Myriad Pro"/>
      </rPr>
      <t>During</t>
    </r>
    <r>
      <rPr>
        <b/>
        <sz val="6"/>
        <rFont val="Myriad Pro"/>
        <family val="2"/>
      </rPr>
      <t xml:space="preserve"> the Period</t>
    </r>
  </si>
  <si>
    <r>
      <t xml:space="preserve">Accu. Depreci. at the </t>
    </r>
    <r>
      <rPr>
        <b/>
        <sz val="6"/>
        <rFont val="Myriad Pro"/>
      </rPr>
      <t>Beginning</t>
    </r>
    <r>
      <rPr>
        <b/>
        <sz val="6"/>
        <rFont val="Myriad Pro"/>
        <family val="2"/>
      </rPr>
      <t xml:space="preserve"> of the Period</t>
    </r>
  </si>
  <si>
    <r>
      <t>Accu. Deprec</t>
    </r>
    <r>
      <rPr>
        <b/>
        <sz val="6"/>
        <rFont val="Myriad Pro"/>
      </rPr>
      <t>i</t>
    </r>
    <r>
      <rPr>
        <b/>
        <sz val="6"/>
        <rFont val="Myriad Pro"/>
        <family val="2"/>
      </rPr>
      <t>. of Disposal Assets</t>
    </r>
  </si>
  <si>
    <r>
      <t xml:space="preserve">Accu. </t>
    </r>
    <r>
      <rPr>
        <b/>
        <sz val="6"/>
        <rFont val="Myriad Pro"/>
      </rPr>
      <t>D</t>
    </r>
    <r>
      <rPr>
        <b/>
        <sz val="6"/>
        <rFont val="Myriad Pro"/>
        <family val="2"/>
      </rPr>
      <t>epreci. the End of the Period</t>
    </r>
  </si>
  <si>
    <r>
      <t>Amortisation</t>
    </r>
    <r>
      <rPr>
        <b/>
        <sz val="7"/>
        <rFont val="Myriad Pro"/>
        <family val="2"/>
      </rPr>
      <t xml:space="preserve"> of Intangible Assets (Straight-Line Method)</t>
    </r>
  </si>
  <si>
    <r>
      <t xml:space="preserve">Depletion of Agriculture and Natural </t>
    </r>
    <r>
      <rPr>
        <b/>
        <sz val="7"/>
        <rFont val="Myriad Pro"/>
      </rPr>
      <t>Resources</t>
    </r>
  </si>
  <si>
    <t>សំណង់ អគារ រចនាសម្ព័ន្ធ ផ្លូវ នាវា ...</t>
  </si>
  <si>
    <t>ការដកចេញ ឬលក់</t>
  </si>
  <si>
    <r>
      <t>Written off, Disposal</t>
    </r>
    <r>
      <rPr>
        <b/>
        <sz val="6"/>
        <rFont val="Myriad Pro"/>
      </rPr>
      <t>,</t>
    </r>
    <r>
      <rPr>
        <b/>
        <sz val="6"/>
        <rFont val="Myriad Pro"/>
        <family val="2"/>
      </rPr>
      <t xml:space="preserve"> Proceed During the Period</t>
    </r>
  </si>
  <si>
    <r>
      <t>Depreciation</t>
    </r>
    <r>
      <rPr>
        <b/>
        <sz val="6"/>
        <rFont val="Myriad Pro"/>
        <family val="2"/>
      </rPr>
      <t xml:space="preserve"> Base Value 
During the Period</t>
    </r>
  </si>
  <si>
    <r>
      <t xml:space="preserve">Accu. Depreci. the </t>
    </r>
    <r>
      <rPr>
        <b/>
        <sz val="6"/>
        <rFont val="Myriad Pro"/>
      </rPr>
      <t>End</t>
    </r>
    <r>
      <rPr>
        <b/>
        <sz val="6"/>
        <rFont val="Myriad Pro"/>
        <family val="2"/>
      </rPr>
      <t xml:space="preserve"> of the </t>
    </r>
    <r>
      <rPr>
        <b/>
        <sz val="6"/>
        <rFont val="Myriad Pro"/>
      </rPr>
      <t>Period</t>
    </r>
  </si>
  <si>
    <r>
      <t xml:space="preserve">Undepreciated </t>
    </r>
    <r>
      <rPr>
        <b/>
        <sz val="6"/>
        <rFont val="Myriad Pro"/>
      </rPr>
      <t>Value</t>
    </r>
    <r>
      <rPr>
        <b/>
        <sz val="6"/>
        <rFont val="Myriad Pro"/>
        <family val="2"/>
      </rPr>
      <t xml:space="preserve"> at the </t>
    </r>
    <r>
      <rPr>
        <b/>
        <sz val="6"/>
        <rFont val="Myriad Pro"/>
      </rPr>
      <t>End</t>
    </r>
    <r>
      <rPr>
        <b/>
        <sz val="6"/>
        <rFont val="Myriad Pro"/>
        <family val="2"/>
      </rPr>
      <t xml:space="preserve"> of the </t>
    </r>
    <r>
      <rPr>
        <b/>
        <sz val="6"/>
        <rFont val="Myriad Pro"/>
      </rPr>
      <t>Period</t>
    </r>
  </si>
  <si>
    <r>
      <t xml:space="preserve"> </t>
    </r>
    <r>
      <rPr>
        <b/>
        <sz val="7"/>
        <rFont val="Myriad Pro"/>
      </rPr>
      <t>Tangible assets</t>
    </r>
    <r>
      <rPr>
        <b/>
        <sz val="7"/>
        <rFont val="Myriad Pro"/>
        <family val="2"/>
      </rPr>
      <t xml:space="preserve"> class 2</t>
    </r>
  </si>
  <si>
    <r>
      <t xml:space="preserve"> </t>
    </r>
    <r>
      <rPr>
        <b/>
        <sz val="7"/>
        <rFont val="Myriad Pro"/>
      </rPr>
      <t>Tangible assets</t>
    </r>
    <r>
      <rPr>
        <b/>
        <sz val="7"/>
        <rFont val="Myriad Pro"/>
        <family val="2"/>
      </rPr>
      <t xml:space="preserve"> class 3</t>
    </r>
  </si>
  <si>
    <r>
      <t xml:space="preserve"> </t>
    </r>
    <r>
      <rPr>
        <b/>
        <sz val="7"/>
        <rFont val="Myriad Pro"/>
      </rPr>
      <t xml:space="preserve">Tangible assets </t>
    </r>
    <r>
      <rPr>
        <b/>
        <sz val="7"/>
        <rFont val="Myriad Pro"/>
        <family val="2"/>
      </rPr>
      <t>class 4</t>
    </r>
  </si>
  <si>
    <t>តម្លៃដើមទ្រព្យសកម្មរូបីរយៈពេលវែងគ្រាដំបូង</t>
  </si>
  <si>
    <r>
      <t xml:space="preserve">Classification of </t>
    </r>
    <r>
      <rPr>
        <b/>
        <sz val="6"/>
        <rFont val="Myriad Pro"/>
      </rPr>
      <t>Tangible</t>
    </r>
    <r>
      <rPr>
        <b/>
        <sz val="6"/>
        <rFont val="Myriad Pro"/>
        <family val="2"/>
      </rPr>
      <t xml:space="preserve"> Assets</t>
    </r>
  </si>
  <si>
    <r>
      <t xml:space="preserve">Types of </t>
    </r>
    <r>
      <rPr>
        <b/>
        <sz val="6"/>
        <rFont val="Myriad Pro"/>
        <family val="2"/>
      </rPr>
      <t>Tangible Assets</t>
    </r>
  </si>
  <si>
    <t>Acquisition Cost of Tangible Assets</t>
  </si>
  <si>
    <r>
      <t xml:space="preserve"> </t>
    </r>
    <r>
      <rPr>
        <b/>
        <sz val="7"/>
        <rFont val="Myriad Pro"/>
      </rPr>
      <t xml:space="preserve">    Tangible </t>
    </r>
    <r>
      <rPr>
        <b/>
        <sz val="7"/>
        <rFont val="Myriad Pro"/>
        <family val="2"/>
      </rPr>
      <t>Assets Class 1</t>
    </r>
  </si>
  <si>
    <r>
      <t xml:space="preserve">     </t>
    </r>
    <r>
      <rPr>
        <b/>
        <sz val="7"/>
        <rFont val="Myriad Pro"/>
      </rPr>
      <t>Tangible</t>
    </r>
    <r>
      <rPr>
        <b/>
        <sz val="7"/>
        <rFont val="Myriad Pro"/>
        <family val="2"/>
      </rPr>
      <t xml:space="preserve"> Assets Class 2</t>
    </r>
  </si>
  <si>
    <r>
      <t xml:space="preserve">     </t>
    </r>
    <r>
      <rPr>
        <b/>
        <sz val="7"/>
        <rFont val="Myriad Pro"/>
      </rPr>
      <t>Tangible</t>
    </r>
    <r>
      <rPr>
        <b/>
        <sz val="7"/>
        <rFont val="Myriad Pro"/>
        <family val="2"/>
      </rPr>
      <t xml:space="preserve"> Assets Class 3</t>
    </r>
  </si>
  <si>
    <r>
      <t xml:space="preserve">     </t>
    </r>
    <r>
      <rPr>
        <b/>
        <sz val="7"/>
        <rFont val="Myriad Pro"/>
      </rPr>
      <t>Tangible</t>
    </r>
    <r>
      <rPr>
        <b/>
        <sz val="7"/>
        <rFont val="Myriad Pro"/>
        <family val="2"/>
      </rPr>
      <t xml:space="preserve"> Assets Class 4</t>
    </r>
  </si>
  <si>
    <r>
      <t>យោងទៅ</t>
    </r>
    <r>
      <rPr>
        <sz val="8"/>
        <rFont val="Myriad Pro"/>
        <family val="2"/>
      </rPr>
      <t xml:space="preserve"> (TOI 01/IX)</t>
    </r>
  </si>
  <si>
    <t xml:space="preserve">   * រំលស់ពិសេសនៃទ្រព្យរូបី នឹងត្រូវបានយកមកកាត់កងដើម្បីកំណត់ប្រាក់ចំណូលជាប់ពន្ធរបស់គម្រោងវិនិយោគមានលក្ខណសម្បត្តិគ្រប់គ្រាន់សម្រាប់ឆ្នាំសារពើពន្ធ ប្រសិនបើអ្នកវិនិយោគមិនជ្រើសយកការប្រើប្រាស់សិទ្ធិទទួលរយៈពេល</t>
  </si>
  <si>
    <r>
      <t xml:space="preserve">     * A special depreciation of tangible </t>
    </r>
    <r>
      <rPr>
        <sz val="7"/>
        <rFont val="Myriad Pro"/>
      </rPr>
      <t>assets</t>
    </r>
    <r>
      <rPr>
        <sz val="7"/>
        <rFont val="Myriad Pro"/>
        <family val="2"/>
      </rPr>
      <t xml:space="preserve"> shall be deducted in determining a QIP’s taxable income for a taxation year if the investor elected not to use the entitlement under paragraph 4 of Article 20 (new) of the Law on the Amendment</t>
    </r>
  </si>
  <si>
    <t>តម្លៃនៅសល់</t>
  </si>
  <si>
    <t>ផលពីការដកចេញ ឬលក់</t>
  </si>
  <si>
    <r>
      <t>Date of Disposal/</t>
    </r>
    <r>
      <rPr>
        <b/>
        <sz val="6"/>
        <rFont val="Myriad Pro"/>
      </rPr>
      <t>Sales</t>
    </r>
  </si>
  <si>
    <r>
      <t>Proceeds of Dispos</t>
    </r>
    <r>
      <rPr>
        <b/>
        <sz val="6"/>
        <rFont val="Myriad Pro"/>
      </rPr>
      <t>al/ Sales</t>
    </r>
  </si>
  <si>
    <r>
      <t xml:space="preserve">      </t>
    </r>
    <r>
      <rPr>
        <sz val="6"/>
        <rFont val="Myriad Pro"/>
      </rPr>
      <t>Agriculture, natural resources</t>
    </r>
  </si>
  <si>
    <t>៤-ទ្រព្យរូបីថ្នាក់១រំលស់តាមវិធីសាស្ត្ររំលស់ស្មើភាគ</t>
  </si>
  <si>
    <r>
      <t xml:space="preserve">      Straight-line </t>
    </r>
    <r>
      <rPr>
        <sz val="6"/>
        <rFont val="Myriad Pro"/>
      </rPr>
      <t>depreciation</t>
    </r>
    <r>
      <rPr>
        <sz val="6"/>
        <rFont val="Myriad Pro"/>
        <family val="2"/>
      </rPr>
      <t xml:space="preserve"> assets (class 1)</t>
    </r>
  </si>
  <si>
    <t>៥-ទ្រព្យរូបីថ្នាក់២រំលស់តាមវិធីសាស្ត្រថយជាលំដាប់</t>
  </si>
  <si>
    <r>
      <t xml:space="preserve">      Declining balance </t>
    </r>
    <r>
      <rPr>
        <sz val="6"/>
        <rFont val="Myriad Pro"/>
      </rPr>
      <t>depreciation</t>
    </r>
    <r>
      <rPr>
        <sz val="6"/>
        <rFont val="Myriad Pro"/>
        <family val="2"/>
      </rPr>
      <t xml:space="preserve"> assets (class 2)</t>
    </r>
  </si>
  <si>
    <t>៦-ទ្រព្យរូបីថ្នាក់៣រំលស់តាមវិធីសាស្ត្រថយជាលំដាប់</t>
  </si>
  <si>
    <r>
      <t xml:space="preserve">      Declining balance </t>
    </r>
    <r>
      <rPr>
        <sz val="6"/>
        <rFont val="Myriad Pro"/>
      </rPr>
      <t>depreciation</t>
    </r>
    <r>
      <rPr>
        <sz val="6"/>
        <rFont val="Myriad Pro"/>
        <family val="2"/>
      </rPr>
      <t xml:space="preserve"> assets (class 3)</t>
    </r>
  </si>
  <si>
    <t>៧-ទ្រព្យរូបីថ្នាក់៤រំលស់តាមវិធីសាស្ត្រថយជាលំដាប់</t>
  </si>
  <si>
    <r>
      <t xml:space="preserve">      Declining balance </t>
    </r>
    <r>
      <rPr>
        <sz val="6"/>
        <rFont val="Myriad Pro"/>
      </rPr>
      <t>depreciation</t>
    </r>
    <r>
      <rPr>
        <sz val="6"/>
        <rFont val="Myriad Pro"/>
        <family val="2"/>
      </rPr>
      <t xml:space="preserve"> assets (class 4)</t>
    </r>
  </si>
  <si>
    <t>ប្រភេទសំវិធានធន (បញ្ជាក់ប្រភេទសំវិធានធននីមួយៗ)</t>
  </si>
  <si>
    <t>ការកើនឡើងនូវសំវិធានធនក្នុងការិយបរិច្ឆេទ</t>
  </si>
  <si>
    <t>ការថយចុះនូវសំវិធានធនក្នុងការិយបរិច្ឆេទ</t>
  </si>
  <si>
    <t>សមតុល្យសំវិធានធននៅចុងការិយបច្ឆេទ</t>
  </si>
  <si>
    <r>
      <t>Type of Provisions</t>
    </r>
    <r>
      <rPr>
        <b/>
        <sz val="6"/>
        <rFont val="Myriad Pro"/>
      </rPr>
      <t xml:space="preserve"> (Describe Each Provision)</t>
    </r>
  </si>
  <si>
    <r>
      <t xml:space="preserve">NOTE: </t>
    </r>
    <r>
      <rPr>
        <sz val="7"/>
        <rFont val="Myriad Pro"/>
      </rPr>
      <t>Domestic banks</t>
    </r>
    <r>
      <rPr>
        <sz val="7"/>
        <rFont val="Myriad Pro"/>
        <family val="2"/>
      </rPr>
      <t xml:space="preserve"> are required to attach detailed provision table. Specific provisions of these banks are deductible expenses (</t>
    </r>
    <r>
      <rPr>
        <sz val="7"/>
        <rFont val="Myriad Pro"/>
      </rPr>
      <t>Praka 15 of Prakas Tax on Income</t>
    </r>
    <r>
      <rPr>
        <sz val="7"/>
        <rFont val="Myriad Pro"/>
        <family val="2"/>
      </rPr>
      <t>).</t>
    </r>
  </si>
  <si>
    <r>
      <t>ដូចដែលបានចែងក្នុងប្រកាសលេខ៩៨៦ សហវ.ប្រក ដែរឬទេ?</t>
    </r>
    <r>
      <rPr>
        <sz val="7"/>
        <rFont val="Myriad Pro"/>
        <family val="2"/>
      </rPr>
      <t xml:space="preserve"> </t>
    </r>
    <r>
      <rPr>
        <sz val="5"/>
        <rFont val="Myriad Pro"/>
        <family val="2"/>
      </rPr>
      <t>Has the Enterprise prepared and kept the Document of Transfer Pricing</t>
    </r>
  </si>
  <si>
    <r>
      <t xml:space="preserve">of Related-Party Transactions in accordance with the arm's length principle as stated in the Prakas No.986 </t>
    </r>
    <r>
      <rPr>
        <sz val="5"/>
        <rFont val="Myriad Pro"/>
      </rPr>
      <t>MEF.PK?</t>
    </r>
  </si>
  <si>
    <t>ប្រភេទទ្រព្យសកម្មរយៈពេលវែង
Types of Fixed Assets</t>
  </si>
  <si>
    <t>លទ្ធកម្ម បង្វែរចូល
បង្កើត ឬដាក់បន្ថែម
ក្នុងការិយបរិច្ឆេទ
Acquisition, Transfer in, Production or Contribution During the Period</t>
  </si>
  <si>
    <t>ថ្លៃដើមទ្រព្យដកចេញ ឬ
លក់ក្នុងការិយបរិច្ឆេទ
Cost of Fixed Asset Disposal
During the Period</t>
  </si>
  <si>
    <r>
      <t>សរុប
Sub-</t>
    </r>
    <r>
      <rPr>
        <b/>
        <sz val="7"/>
        <rFont val="Myriad Pro"/>
        <family val="2"/>
      </rPr>
      <t>Total</t>
    </r>
  </si>
  <si>
    <r>
      <t xml:space="preserve">សរុបរួម
Grand </t>
    </r>
    <r>
      <rPr>
        <b/>
        <sz val="7"/>
        <rFont val="Myriad Pro"/>
        <family val="2"/>
      </rPr>
      <t>Total</t>
    </r>
  </si>
  <si>
    <t>In case there are too many fixed assets, taxpayers can attach lists of fixed assets without completing the above table.</t>
  </si>
  <si>
    <r>
      <t xml:space="preserve">Tax </t>
    </r>
    <r>
      <rPr>
        <sz val="5"/>
        <rFont val="Myriad Pro"/>
      </rPr>
      <t>Barcode Branch</t>
    </r>
  </si>
  <si>
    <r>
      <t xml:space="preserve">Name of </t>
    </r>
    <r>
      <rPr>
        <sz val="5"/>
        <rFont val="Myriad Pro"/>
      </rPr>
      <t>Enterprise's</t>
    </r>
    <r>
      <rPr>
        <sz val="5"/>
        <rFont val="Myriad Pro"/>
        <family val="2"/>
      </rPr>
      <t xml:space="preserve"> Branch</t>
    </r>
  </si>
  <si>
    <t xml:space="preserve"> Operating Revenues</t>
  </si>
  <si>
    <t>​​​  -បើ X4 នៅចន្លោះពី ០ ដល់ ១,៣ អត្រាពន្ធគឺ ០%, X5=0</t>
  </si>
  <si>
    <t>​​​  -បើ X4 លើសពី ១,៣ ដល់ ១,៦ អត្រាពន្ធគឺ ១០%, X5=X1*((X4-1.3)/X4))*10%</t>
  </si>
  <si>
    <t>​​​  -បើ X4 លើសពី ១,៦ ដល់ ២ អត្រាពន្ធគឺ ២០%, X5=(X1*((1.6-1.3)/1.6))*10%+(X1*((X4-1.6)/X4))*20%</t>
  </si>
  <si>
    <t>​​​  -បើ X4 លើសពី ២ អត្រាពន្ធគឺ ៣០%, X5=(X1*((1.6-1.3)/1.6))*10%+(X1*((2-1.6)/2))*20%+(X1*((X4-2)/X4))*30%</t>
  </si>
  <si>
    <t xml:space="preserve">   -If X4 is between over 2, tax rate is 30% X5=(X1*((1.6-1.3)/1.6))x10%+(X1*((2-1.6)/2))*20%+(X1*((X4-2)/X4))x30%</t>
  </si>
  <si>
    <t>Note: Box B6 is the cost of services supplied that shall be taken from the summary figure of enterprise's accounting records.</t>
  </si>
  <si>
    <t>Tax Identification Number (TIN) :</t>
  </si>
  <si>
    <t>Name in Latin:</t>
  </si>
  <si>
    <r>
      <t>ក. ប្រតិបត្តិការចំណូល/លក់ (ទៅឱ្យបុគ្គលទាក់ទិន)</t>
    </r>
    <r>
      <rPr>
        <b/>
        <sz val="8"/>
        <rFont val="Myraid pro"/>
      </rPr>
      <t xml:space="preserve"> / </t>
    </r>
    <r>
      <rPr>
        <b/>
        <sz val="8"/>
        <rFont val="Myriad Pro"/>
        <family val="2"/>
      </rPr>
      <t>REVENUES/SALES (TO RELATED PARTIES)</t>
    </r>
  </si>
  <si>
    <t>សហគ្រាសត្រូវកត់ត្រាផងដែរនូវចំណាយផ្សេងៗដែលទូទាត់ ឬបង្គរទៅឱ្យបុគ្គលជាប់ទាក់ទិន។</t>
  </si>
  <si>
    <t>Tax Service Agent License Number:</t>
  </si>
  <si>
    <t>Unwinding interest expenses *</t>
  </si>
  <si>
    <t>កសិកម្មរយៈពេលវែង (Long-Term Agriculture)</t>
  </si>
  <si>
    <t>Depreciation of Tangible Assets Class 1 (Straight-Line Method)</t>
  </si>
  <si>
    <r>
      <t xml:space="preserve">គ. កម្ចីផ្តល់ឱ្យបុគ្គលទាក់ទិន </t>
    </r>
    <r>
      <rPr>
        <b/>
        <sz val="8"/>
        <rFont val="Myriad Pro"/>
      </rPr>
      <t>/ LOANS TO RELATED PARTIES</t>
    </r>
  </si>
  <si>
    <t>Accumulated expenses</t>
  </si>
  <si>
    <t>ប្រាក់ចំណូលសុទ្ធ / (ខាត)ក្នុងការិយបរិច្ឆេទ (E40 = E38 +/- E39)</t>
  </si>
  <si>
    <t>ឈ្មោះអក្សរឡាតាំង ៖</t>
  </si>
  <si>
    <t>Excess income tax *</t>
  </si>
  <si>
    <t>Operating Expenses [B22 = Sum(B23:B41)]</t>
  </si>
  <si>
    <r>
      <t xml:space="preserve">Operating </t>
    </r>
    <r>
      <rPr>
        <b/>
        <sz val="7"/>
        <rFont val="Myriad Pro"/>
      </rPr>
      <t>R</t>
    </r>
    <r>
      <rPr>
        <b/>
        <sz val="7"/>
        <rFont val="Myriad Pro"/>
        <family val="2"/>
      </rPr>
      <t>evenues [B0 = Sum(B1:B3)]</t>
    </r>
  </si>
  <si>
    <r>
      <t xml:space="preserve">Income Recorded </t>
    </r>
    <r>
      <rPr>
        <b/>
        <sz val="7"/>
        <rFont val="Myriad Pro"/>
      </rPr>
      <t>in the Accounting Book</t>
    </r>
    <r>
      <rPr>
        <b/>
        <sz val="7"/>
        <rFont val="Myriad Pro"/>
        <family val="2"/>
      </rPr>
      <t xml:space="preserve"> but not Taxable During the Period</t>
    </r>
  </si>
  <si>
    <t>During the Period at Rate 40%</t>
  </si>
  <si>
    <t>Enterprise must also record the other revenues received/incurred from related parties.</t>
  </si>
  <si>
    <t>Registered Date with Tax Administration as Branch</t>
  </si>
  <si>
    <r>
      <t>Costs of Goods Sold</t>
    </r>
    <r>
      <rPr>
        <b/>
        <sz val="7"/>
        <rFont val="Myriad Pro"/>
      </rPr>
      <t xml:space="preserve"> [(D9 = D7 - D8)]</t>
    </r>
  </si>
  <si>
    <t>ឥណទានពន្ធបង់មុនលើការបែងចែកភាគលាភនៅសល់ក្នុងឆ្នាំ (E57= E48 - E49)</t>
  </si>
  <si>
    <r>
      <t>Tax credi</t>
    </r>
    <r>
      <rPr>
        <sz val="6"/>
        <rFont val="Myriad Pro"/>
        <family val="2"/>
      </rPr>
      <t>t on advanced tax on dividend distribution during the period (E57= E48 - E49)</t>
    </r>
  </si>
  <si>
    <r>
      <t xml:space="preserve">Net </t>
    </r>
    <r>
      <rPr>
        <sz val="6"/>
        <rFont val="Myriad Pro"/>
      </rPr>
      <t>Profit</t>
    </r>
    <r>
      <rPr>
        <sz val="6"/>
        <rFont val="Myriad Pro"/>
        <family val="2"/>
      </rPr>
      <t>/(loss) before interest adjustment (G1 = E38)</t>
    </r>
  </si>
  <si>
    <t>ចំណាយការប្រាក់អតិបរមាអនុញ្ញាតឱ្យកាត់កងបានក្នុងការិយបរិច្ឆេទ (G7 = G5 + G6)</t>
  </si>
  <si>
    <t>Maximum deductible interest expense during the period (G7 = G5 + G6)</t>
  </si>
  <si>
    <r>
      <t xml:space="preserve">Current Assets [A13 = </t>
    </r>
    <r>
      <rPr>
        <b/>
        <sz val="7"/>
        <rFont val="Myriad Pro"/>
      </rPr>
      <t>Sum(A14:A27)]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</si>
</sst>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d\ mmmm\ yyyy"/>
    <numFmt numFmtId="165" formatCode="_(* #,##0_);_(* \(#,##0\);_(* &quot;-&quot;??_);_(@_)"/>
    <numFmt numFmtId="166" formatCode="\(#\)"/>
    <numFmt numFmtId="167" formatCode="[$-409]mmmm\-yy;@"/>
    <numFmt numFmtId="168" formatCode="_(* #,##0.00_);_(* \(#,##0.00\);_(* &quot;-&quot;_);_(@_)"/>
    <numFmt numFmtId="169" formatCode="[$-12000425]0"/>
  </numFmts>
  <fonts count="119">
    <font>
      <sz val="10"/>
      <name val="Arial"/>
    </font>
    <font>
      <sz val="11"/>
      <color theme="1"/>
      <name val="Calibri"/>
      <family val="2"/>
      <scheme val="minor"/>
    </font>
    <font>
      <sz val="11"/>
      <color theme="1"/>
      <name val="Calibri"/>
      <family val="2"/>
      <scheme val="minor"/>
    </font>
    <font>
      <sz val="11"/>
      <name val="Calibri Light"/>
      <family val="1"/>
      <scheme val="major"/>
    </font>
    <font>
      <sz val="10"/>
      <name val="Arial"/>
      <family val="2"/>
    </font>
    <font>
      <sz val="22"/>
      <name val="Limon R1"/>
    </font>
    <font>
      <sz val="16"/>
      <name val="Limon R1"/>
    </font>
    <font>
      <sz val="18"/>
      <name val="Limon R1"/>
    </font>
    <font>
      <sz val="8"/>
      <name val="Khmer OS Content"/>
    </font>
    <font>
      <sz val="6"/>
      <name val="Calibri Light"/>
      <family val="1"/>
      <scheme val="major"/>
    </font>
    <font>
      <sz val="8"/>
      <name val="Times New Roman"/>
      <family val="1"/>
    </font>
    <font>
      <sz val="7"/>
      <name val="Myraid pro"/>
    </font>
    <font>
      <sz val="5"/>
      <name val="Calibri Light"/>
      <family val="1"/>
      <scheme val="major"/>
    </font>
    <font>
      <sz val="6"/>
      <name val="Myraid pro"/>
    </font>
    <font>
      <sz val="7"/>
      <name val="Myriad Pro"/>
      <family val="2"/>
    </font>
    <font>
      <b/>
      <sz val="8"/>
      <name val="Times New Roman"/>
      <family val="1"/>
    </font>
    <font>
      <sz val="7"/>
      <name val="Khmer OS Content"/>
    </font>
    <font>
      <b/>
      <sz val="10"/>
      <name val="Times New Roman"/>
      <family val="1"/>
    </font>
    <font>
      <sz val="14"/>
      <name val="Limon F2"/>
    </font>
    <font>
      <sz val="8.5"/>
      <name val="Times New Roman"/>
      <family val="1"/>
    </font>
    <font>
      <sz val="7"/>
      <name val="Limon F2"/>
    </font>
    <font>
      <sz val="6"/>
      <name val="Khmer OS Content"/>
    </font>
    <font>
      <sz val="6"/>
      <name val="Myriad Pro"/>
      <family val="2"/>
    </font>
    <font>
      <sz val="7"/>
      <name val="Times New Roman"/>
      <family val="1"/>
    </font>
    <font>
      <b/>
      <sz val="6"/>
      <name val="Myriad Pro"/>
      <family val="2"/>
    </font>
    <font>
      <sz val="10"/>
      <name val="Khmer OS Content"/>
    </font>
    <font>
      <sz val="6"/>
      <name val="Arial"/>
      <family val="2"/>
    </font>
    <font>
      <sz val="9"/>
      <name val="Myriad Pro"/>
      <family val="2"/>
    </font>
    <font>
      <sz val="6.3"/>
      <name val="Khmer OS Content"/>
    </font>
    <font>
      <sz val="16"/>
      <name val="Limon S3"/>
    </font>
    <font>
      <b/>
      <sz val="20"/>
      <name val="Limon S3"/>
    </font>
    <font>
      <b/>
      <sz val="12"/>
      <name val="Times New Roman"/>
      <family val="1"/>
    </font>
    <font>
      <sz val="10"/>
      <name val="Times New Roman"/>
      <family val="1"/>
    </font>
    <font>
      <sz val="8"/>
      <name val="Khmer OS Muol Light"/>
    </font>
    <font>
      <b/>
      <sz val="7"/>
      <name val="Myriad Pro"/>
      <family val="2"/>
    </font>
    <font>
      <sz val="18"/>
      <name val="Limon S3"/>
    </font>
    <font>
      <b/>
      <sz val="8"/>
      <name val="Khmer OS Muol Light"/>
    </font>
    <font>
      <b/>
      <sz val="8"/>
      <name val="Arial Narrow"/>
      <family val="2"/>
    </font>
    <font>
      <sz val="11"/>
      <name val="Khmer OS Muol Light"/>
    </font>
    <font>
      <b/>
      <sz val="9"/>
      <name val="Myriad Pro"/>
      <family val="2"/>
    </font>
    <font>
      <sz val="8"/>
      <name val="Myriad Pro"/>
      <family val="2"/>
    </font>
    <font>
      <i/>
      <sz val="11"/>
      <name val="Calibri Light"/>
      <family val="1"/>
      <scheme val="major"/>
    </font>
    <font>
      <sz val="20"/>
      <name val="Limon S1"/>
    </font>
    <font>
      <b/>
      <sz val="8"/>
      <name val="Myriad Pro"/>
      <family val="2"/>
    </font>
    <font>
      <i/>
      <sz val="10"/>
      <name val="Arial"/>
      <family val="2"/>
    </font>
    <font>
      <sz val="8"/>
      <name val="Arial"/>
      <family val="2"/>
    </font>
    <font>
      <b/>
      <i/>
      <sz val="11"/>
      <name val="Calibri Light"/>
      <family val="1"/>
      <scheme val="major"/>
    </font>
    <font>
      <sz val="16"/>
      <name val="Limon S1"/>
    </font>
    <font>
      <sz val="16"/>
      <name val="Arial"/>
      <family val="2"/>
    </font>
    <font>
      <b/>
      <sz val="16"/>
      <name val="Arial"/>
      <family val="2"/>
    </font>
    <font>
      <sz val="8"/>
      <name val="Myraid pro"/>
    </font>
    <font>
      <sz val="11"/>
      <name val="Times New Roman"/>
      <family val="1"/>
    </font>
    <font>
      <i/>
      <sz val="11"/>
      <name val="Times New Roman"/>
      <family val="1"/>
    </font>
    <font>
      <b/>
      <sz val="10"/>
      <name val="Myriad Pro"/>
      <family val="2"/>
    </font>
    <font>
      <b/>
      <sz val="8"/>
      <name val="Arial"/>
      <family val="2"/>
    </font>
    <font>
      <sz val="20"/>
      <name val="Limon S3"/>
    </font>
    <font>
      <b/>
      <sz val="11"/>
      <name val="Calibri Light"/>
      <family val="1"/>
      <scheme val="major"/>
    </font>
    <font>
      <b/>
      <sz val="16"/>
      <name val="Limon S3"/>
    </font>
    <font>
      <sz val="18"/>
      <name val="Limon F2"/>
    </font>
    <font>
      <sz val="10"/>
      <name val="Limon F2"/>
    </font>
    <font>
      <sz val="10"/>
      <name val="Limon S1"/>
    </font>
    <font>
      <sz val="11"/>
      <name val="Myriad Pro"/>
      <family val="2"/>
    </font>
    <font>
      <sz val="24"/>
      <name val="Limon F3"/>
    </font>
    <font>
      <sz val="16"/>
      <name val="Khmer OS Content"/>
    </font>
    <font>
      <b/>
      <sz val="16"/>
      <name val="Khmer OS Content"/>
    </font>
    <font>
      <sz val="9"/>
      <name val="Times New Roman"/>
      <family val="1"/>
    </font>
    <font>
      <sz val="7"/>
      <name val="Khmer OS Muol Light"/>
    </font>
    <font>
      <b/>
      <sz val="7"/>
      <name val="Khmer OS Muol Light"/>
    </font>
    <font>
      <b/>
      <sz val="18"/>
      <name val="Limon F2"/>
    </font>
    <font>
      <b/>
      <sz val="9"/>
      <name val="Times New Roman"/>
      <family val="1"/>
    </font>
    <font>
      <b/>
      <u/>
      <sz val="9"/>
      <name val="Myriad Pro"/>
      <family val="2"/>
    </font>
    <font>
      <sz val="8"/>
      <name val="Arial Narrow"/>
      <family val="2"/>
    </font>
    <font>
      <b/>
      <sz val="10"/>
      <name val="Arial"/>
      <family val="2"/>
    </font>
    <font>
      <sz val="10"/>
      <name val="Calibri Light"/>
      <family val="1"/>
      <scheme val="major"/>
    </font>
    <font>
      <sz val="9"/>
      <name val="Calibri Light"/>
      <family val="1"/>
      <scheme val="major"/>
    </font>
    <font>
      <sz val="16"/>
      <name val="Calibri Light"/>
      <family val="1"/>
      <scheme val="major"/>
    </font>
    <font>
      <sz val="18"/>
      <name val="Limon F3"/>
    </font>
    <font>
      <b/>
      <sz val="18"/>
      <name val="Limon F3"/>
    </font>
    <font>
      <b/>
      <sz val="10"/>
      <name val="Calibri Light"/>
      <family val="1"/>
      <scheme val="major"/>
    </font>
    <font>
      <b/>
      <sz val="16"/>
      <name val="Calibri Light"/>
      <family val="1"/>
      <scheme val="major"/>
    </font>
    <font>
      <b/>
      <sz val="12"/>
      <name val="Arial Narrow"/>
      <family val="2"/>
    </font>
    <font>
      <b/>
      <u/>
      <sz val="24"/>
      <name val="Limon S3"/>
    </font>
    <font>
      <sz val="14"/>
      <name val="Limon S2"/>
    </font>
    <font>
      <sz val="5"/>
      <name val="Myriad Pro"/>
      <family val="2"/>
    </font>
    <font>
      <sz val="10"/>
      <name val="Myriad Pro"/>
      <family val="2"/>
    </font>
    <font>
      <b/>
      <sz val="8"/>
      <name val="Myraid pro"/>
    </font>
    <font>
      <sz val="5"/>
      <name val="Myraid pro"/>
    </font>
    <font>
      <b/>
      <sz val="10"/>
      <name val="Myraid pro"/>
    </font>
    <font>
      <sz val="7.5"/>
      <name val="Khmer OS Content"/>
    </font>
    <font>
      <sz val="7"/>
      <name val="Khmer OS Muol"/>
    </font>
    <font>
      <b/>
      <sz val="6"/>
      <name val="Khmer OS Muol Light"/>
    </font>
    <font>
      <sz val="8"/>
      <color rgb="FFFF0000"/>
      <name val="Khmer OS Content"/>
    </font>
    <font>
      <sz val="8"/>
      <color rgb="FFFF0000"/>
      <name val="Myriad Pro"/>
      <family val="2"/>
    </font>
    <font>
      <sz val="11"/>
      <color rgb="FFFF0000"/>
      <name val="Calibri Light"/>
      <family val="1"/>
      <scheme val="major"/>
    </font>
    <font>
      <sz val="10"/>
      <color rgb="FFFF0000"/>
      <name val="Arial"/>
      <family val="2"/>
    </font>
    <font>
      <sz val="18"/>
      <color rgb="FFFF0000"/>
      <name val="Limon S3"/>
    </font>
    <font>
      <sz val="8"/>
      <color rgb="FFFF0000"/>
      <name val="Arial"/>
      <family val="2"/>
    </font>
    <font>
      <sz val="10"/>
      <color rgb="FFFF0000"/>
      <name val="Times New Roman"/>
      <family val="1"/>
    </font>
    <font>
      <sz val="11"/>
      <color rgb="FFFF0000"/>
      <name val="Calibri"/>
      <family val="2"/>
      <scheme val="minor"/>
    </font>
    <font>
      <b/>
      <sz val="9"/>
      <name val="Myriad Pro"/>
    </font>
    <font>
      <sz val="16"/>
      <color rgb="FFFF0000"/>
      <name val="Arial"/>
      <family val="2"/>
    </font>
    <font>
      <sz val="9"/>
      <name val="Myriad Pro"/>
    </font>
    <font>
      <sz val="9.5"/>
      <name val="Khmer OS Muol Light"/>
    </font>
    <font>
      <sz val="6"/>
      <name val="Myriad Pro"/>
    </font>
    <font>
      <sz val="9"/>
      <name val="Arial"/>
      <family val="2"/>
    </font>
    <font>
      <b/>
      <sz val="7"/>
      <name val="Myraid pro"/>
    </font>
    <font>
      <b/>
      <sz val="6"/>
      <name val="Myriad Pro"/>
    </font>
    <font>
      <sz val="8"/>
      <name val="Myriad Pro"/>
    </font>
    <font>
      <b/>
      <sz val="7"/>
      <name val="Myriad Pro"/>
    </font>
    <font>
      <sz val="11"/>
      <color theme="1"/>
      <name val="Khmer OS Muol Light"/>
    </font>
    <font>
      <sz val="11"/>
      <color rgb="FFFF0000"/>
      <name val="Myraid pro"/>
    </font>
    <font>
      <sz val="11"/>
      <color theme="1"/>
      <name val="Myraid pro"/>
    </font>
    <font>
      <b/>
      <sz val="8"/>
      <name val="Myriad Pro"/>
    </font>
    <font>
      <sz val="9"/>
      <name val="Khmer OS Content"/>
    </font>
    <font>
      <sz val="7"/>
      <name val="Myriad Pro"/>
    </font>
    <font>
      <sz val="6.4"/>
      <name val="Khmer OS Content"/>
    </font>
    <font>
      <b/>
      <sz val="8"/>
      <name val="Khmer OS Content"/>
    </font>
    <font>
      <sz val="5"/>
      <name val="Myriad Pro"/>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95">
    <border>
      <left/>
      <right/>
      <top/>
      <bottom/>
      <diagonal/>
    </border>
    <border>
      <left/>
      <right/>
      <top/>
      <bottom style="medium">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indexed="64"/>
      </left>
      <right style="thin">
        <color indexed="64"/>
      </right>
      <top/>
      <bottom/>
      <diagonal/>
    </border>
    <border>
      <left/>
      <right style="thin">
        <color auto="1"/>
      </right>
      <top/>
      <bottom/>
      <diagonal/>
    </border>
    <border>
      <left style="thin">
        <color indexed="64"/>
      </left>
      <right/>
      <top/>
      <bottom/>
      <diagonal/>
    </border>
    <border>
      <left style="thin">
        <color indexed="64"/>
      </left>
      <right style="thin">
        <color indexed="12"/>
      </right>
      <top style="thin">
        <color indexed="64"/>
      </top>
      <bottom/>
      <diagonal/>
    </border>
    <border>
      <left style="thin">
        <color indexed="12"/>
      </left>
      <right style="thin">
        <color indexed="64"/>
      </right>
      <top style="thin">
        <color indexed="64"/>
      </top>
      <bottom/>
      <diagonal/>
    </border>
    <border>
      <left style="thin">
        <color indexed="64"/>
      </left>
      <right style="thin">
        <color indexed="12"/>
      </right>
      <top/>
      <bottom/>
      <diagonal/>
    </border>
    <border>
      <left style="thin">
        <color indexed="12"/>
      </left>
      <right style="thin">
        <color indexed="64"/>
      </right>
      <top/>
      <bottom/>
      <diagonal/>
    </border>
    <border>
      <left style="thin">
        <color indexed="12"/>
      </left>
      <right style="thin">
        <color indexed="12"/>
      </right>
      <top/>
      <bottom/>
      <diagonal/>
    </border>
    <border>
      <left style="thin">
        <color indexed="64"/>
      </left>
      <right style="thin">
        <color indexed="12"/>
      </right>
      <top/>
      <bottom style="thin">
        <color indexed="64"/>
      </bottom>
      <diagonal/>
    </border>
    <border>
      <left style="thin">
        <color indexed="12"/>
      </left>
      <right style="thin">
        <color indexed="12"/>
      </right>
      <top/>
      <bottom style="thin">
        <color indexed="64"/>
      </bottom>
      <diagonal/>
    </border>
    <border>
      <left style="thin">
        <color indexed="12"/>
      </left>
      <right style="thin">
        <color indexed="64"/>
      </right>
      <top/>
      <bottom style="thin">
        <color indexed="64"/>
      </bottom>
      <diagonal/>
    </border>
    <border>
      <left/>
      <right style="thin">
        <color indexed="12"/>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2"/>
      </left>
      <right/>
      <top style="thin">
        <color indexed="64"/>
      </top>
      <bottom/>
      <diagonal/>
    </border>
    <border>
      <left style="thin">
        <color indexed="12"/>
      </left>
      <right/>
      <top/>
      <bottom style="thin">
        <color indexed="64"/>
      </bottom>
      <diagonal/>
    </border>
    <border>
      <left/>
      <right style="thin">
        <color indexed="12"/>
      </right>
      <top/>
      <bottom/>
      <diagonal/>
    </border>
    <border>
      <left style="thin">
        <color indexed="12"/>
      </left>
      <right/>
      <top/>
      <bottom/>
      <diagonal/>
    </border>
    <border>
      <left style="thin">
        <color indexed="64"/>
      </left>
      <right/>
      <top/>
      <bottom style="thin">
        <color indexed="64"/>
      </bottom>
      <diagonal/>
    </border>
    <border>
      <left/>
      <right/>
      <top style="thin">
        <color indexed="12"/>
      </top>
      <bottom/>
      <diagonal/>
    </border>
    <border>
      <left/>
      <right/>
      <top/>
      <bottom style="thin">
        <color indexed="12"/>
      </bottom>
      <diagonal/>
    </border>
    <border>
      <left style="thin">
        <color indexed="64"/>
      </left>
      <right/>
      <top style="thin">
        <color indexed="64"/>
      </top>
      <bottom style="thin">
        <color indexed="12"/>
      </bottom>
      <diagonal/>
    </border>
    <border>
      <left/>
      <right style="thin">
        <color indexed="64"/>
      </right>
      <top style="thin">
        <color indexed="64"/>
      </top>
      <bottom style="thin">
        <color indexed="12"/>
      </bottom>
      <diagonal/>
    </border>
    <border>
      <left style="thin">
        <color indexed="64"/>
      </left>
      <right/>
      <top style="thin">
        <color indexed="12"/>
      </top>
      <bottom style="thin">
        <color indexed="64"/>
      </bottom>
      <diagonal/>
    </border>
    <border>
      <left/>
      <right style="thin">
        <color indexed="64"/>
      </right>
      <top style="thin">
        <color indexed="12"/>
      </top>
      <bottom style="thin">
        <color indexed="64"/>
      </bottom>
      <diagonal/>
    </border>
    <border>
      <left style="thin">
        <color auto="1"/>
      </left>
      <right/>
      <top/>
      <bottom/>
      <diagonal/>
    </border>
    <border>
      <left style="thin">
        <color auto="1"/>
      </left>
      <right/>
      <top style="medium">
        <color auto="1"/>
      </top>
      <bottom/>
      <diagonal/>
    </border>
    <border>
      <left/>
      <right style="thin">
        <color auto="1"/>
      </right>
      <top style="medium">
        <color auto="1"/>
      </top>
      <bottom/>
      <diagonal/>
    </border>
    <border>
      <left style="thin">
        <color indexed="64"/>
      </left>
      <right style="thin">
        <color indexed="64"/>
      </right>
      <top style="medium">
        <color auto="1"/>
      </top>
      <bottom/>
      <diagonal/>
    </border>
    <border>
      <left/>
      <right/>
      <top style="medium">
        <color indexed="64"/>
      </top>
      <bottom/>
      <diagonal/>
    </border>
    <border>
      <left/>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12"/>
      </top>
      <bottom/>
      <diagonal/>
    </border>
    <border>
      <left/>
      <right style="thin">
        <color indexed="64"/>
      </right>
      <top/>
      <bottom style="medium">
        <color indexed="64"/>
      </bottom>
      <diagonal/>
    </border>
    <border>
      <left/>
      <right style="thin">
        <color indexed="12"/>
      </right>
      <top/>
      <bottom style="thin">
        <color indexed="12"/>
      </bottom>
      <diagonal/>
    </border>
    <border>
      <left style="thin">
        <color indexed="64"/>
      </left>
      <right/>
      <top/>
      <bottom style="medium">
        <color indexed="64"/>
      </bottom>
      <diagonal/>
    </border>
    <border>
      <left style="thin">
        <color indexed="64"/>
      </left>
      <right/>
      <top style="thin">
        <color indexed="12"/>
      </top>
      <bottom/>
      <diagonal/>
    </border>
    <border>
      <left style="thin">
        <color indexed="64"/>
      </left>
      <right/>
      <top/>
      <bottom style="thin">
        <color theme="1"/>
      </bottom>
      <diagonal/>
    </border>
    <border>
      <left style="thin">
        <color indexed="64"/>
      </left>
      <right style="thin">
        <color indexed="64"/>
      </right>
      <top/>
      <bottom style="thin">
        <color theme="1"/>
      </bottom>
      <diagonal/>
    </border>
    <border>
      <left/>
      <right style="thin">
        <color indexed="64"/>
      </right>
      <top/>
      <bottom style="thin">
        <color theme="1"/>
      </bottom>
      <diagonal/>
    </border>
    <border>
      <left/>
      <right/>
      <top/>
      <bottom style="thin">
        <color theme="1"/>
      </bottom>
      <diagonal/>
    </border>
    <border>
      <left style="thin">
        <color indexed="64"/>
      </left>
      <right/>
      <top style="thin">
        <color theme="1"/>
      </top>
      <bottom/>
      <diagonal/>
    </border>
    <border>
      <left style="thin">
        <color indexed="64"/>
      </left>
      <right style="thin">
        <color indexed="64"/>
      </right>
      <top style="thin">
        <color theme="1"/>
      </top>
      <bottom/>
      <diagonal/>
    </border>
    <border>
      <left/>
      <right style="thin">
        <color indexed="64"/>
      </right>
      <top style="thin">
        <color theme="1"/>
      </top>
      <bottom/>
      <diagonal/>
    </border>
    <border>
      <left/>
      <right/>
      <top style="thin">
        <color theme="1"/>
      </top>
      <bottom/>
      <diagonal/>
    </border>
    <border>
      <left style="thin">
        <color indexed="64"/>
      </left>
      <right style="thin">
        <color indexed="64"/>
      </right>
      <top style="thin">
        <color indexed="12"/>
      </top>
      <bottom/>
      <diagonal/>
    </border>
    <border>
      <left style="thin">
        <color indexed="64"/>
      </left>
      <right/>
      <top/>
      <bottom style="dashed">
        <color indexed="12"/>
      </bottom>
      <diagonal/>
    </border>
    <border>
      <left/>
      <right style="thin">
        <color indexed="64"/>
      </right>
      <top/>
      <bottom style="dashed">
        <color indexed="12"/>
      </bottom>
      <diagonal/>
    </border>
    <border>
      <left style="thin">
        <color indexed="64"/>
      </left>
      <right/>
      <top style="dashed">
        <color indexed="12"/>
      </top>
      <bottom/>
      <diagonal/>
    </border>
    <border>
      <left/>
      <right style="thin">
        <color indexed="64"/>
      </right>
      <top style="dashed">
        <color indexed="12"/>
      </top>
      <bottom/>
      <diagonal/>
    </border>
    <border>
      <left style="thin">
        <color indexed="64"/>
      </left>
      <right style="thin">
        <color indexed="64"/>
      </right>
      <top style="dashed">
        <color indexed="64"/>
      </top>
      <bottom/>
      <diagonal/>
    </border>
    <border>
      <left style="thin">
        <color indexed="64"/>
      </left>
      <right/>
      <top style="thin">
        <color indexed="64"/>
      </top>
      <bottom style="dashed">
        <color indexed="12"/>
      </bottom>
      <diagonal/>
    </border>
    <border>
      <left/>
      <right style="thin">
        <color indexed="64"/>
      </right>
      <top style="thin">
        <color indexed="64"/>
      </top>
      <bottom style="dashed">
        <color indexed="12"/>
      </bottom>
      <diagonal/>
    </border>
    <border>
      <left style="thin">
        <color indexed="64"/>
      </left>
      <right style="thin">
        <color indexed="64"/>
      </right>
      <top/>
      <bottom style="dashed">
        <color indexed="64"/>
      </bottom>
      <diagonal/>
    </border>
    <border>
      <left style="thin">
        <color indexed="64"/>
      </left>
      <right/>
      <top style="dashed">
        <color indexed="12"/>
      </top>
      <bottom style="thin">
        <color indexed="64"/>
      </bottom>
      <diagonal/>
    </border>
    <border>
      <left/>
      <right style="thin">
        <color indexed="64"/>
      </right>
      <top style="dashed">
        <color indexed="12"/>
      </top>
      <bottom style="thin">
        <color indexed="64"/>
      </bottom>
      <diagonal/>
    </border>
    <border>
      <left style="thin">
        <color indexed="64"/>
      </left>
      <right style="thin">
        <color theme="1"/>
      </right>
      <top/>
      <bottom/>
      <diagonal/>
    </border>
    <border>
      <left/>
      <right style="thin">
        <color theme="1"/>
      </right>
      <top/>
      <bottom/>
      <diagonal/>
    </border>
    <border>
      <left style="thin">
        <color indexed="12"/>
      </left>
      <right style="thin">
        <color theme="1"/>
      </right>
      <top/>
      <bottom/>
      <diagonal/>
    </border>
    <border>
      <left/>
      <right style="thin">
        <color theme="1"/>
      </right>
      <top/>
      <bottom style="thin">
        <color theme="1"/>
      </bottom>
      <diagonal/>
    </border>
    <border>
      <left/>
      <right style="thin">
        <color indexed="12"/>
      </right>
      <top/>
      <bottom style="thin">
        <color theme="1"/>
      </bottom>
      <diagonal/>
    </border>
    <border>
      <left style="thin">
        <color indexed="12"/>
      </left>
      <right style="thin">
        <color indexed="12"/>
      </right>
      <top/>
      <bottom style="thin">
        <color theme="1"/>
      </bottom>
      <diagonal/>
    </border>
    <border>
      <left style="thin">
        <color indexed="12"/>
      </left>
      <right style="thin">
        <color theme="1"/>
      </right>
      <top/>
      <bottom style="thin">
        <color theme="1"/>
      </bottom>
      <diagonal/>
    </border>
    <border>
      <left style="thin">
        <color indexed="12"/>
      </left>
      <right style="thin">
        <color indexed="64"/>
      </right>
      <top/>
      <bottom style="thin">
        <color theme="1"/>
      </bottom>
      <diagonal/>
    </border>
    <border>
      <left style="thin">
        <color indexed="64"/>
      </left>
      <right style="thin">
        <color theme="1"/>
      </right>
      <top style="thin">
        <color theme="1"/>
      </top>
      <bottom style="thin">
        <color theme="1"/>
      </bottom>
      <diagonal/>
    </border>
    <border>
      <left/>
      <right style="thin">
        <color theme="1"/>
      </right>
      <top style="thin">
        <color theme="1"/>
      </top>
      <bottom style="thin">
        <color theme="1"/>
      </bottom>
      <diagonal/>
    </border>
    <border>
      <left/>
      <right style="thin">
        <color indexed="12"/>
      </right>
      <top style="thin">
        <color theme="1"/>
      </top>
      <bottom style="thin">
        <color theme="1"/>
      </bottom>
      <diagonal/>
    </border>
    <border>
      <left style="thin">
        <color indexed="12"/>
      </left>
      <right style="thin">
        <color indexed="12"/>
      </right>
      <top style="thin">
        <color theme="1"/>
      </top>
      <bottom style="thin">
        <color theme="1"/>
      </bottom>
      <diagonal/>
    </border>
    <border>
      <left style="thin">
        <color indexed="12"/>
      </left>
      <right style="thin">
        <color theme="1"/>
      </right>
      <top style="thin">
        <color theme="1"/>
      </top>
      <bottom style="thin">
        <color theme="1"/>
      </bottom>
      <diagonal/>
    </border>
    <border>
      <left style="thin">
        <color indexed="12"/>
      </left>
      <right style="thin">
        <color indexed="64"/>
      </right>
      <top style="thin">
        <color theme="1"/>
      </top>
      <bottom style="thin">
        <color theme="1"/>
      </bottom>
      <diagonal/>
    </border>
    <border>
      <left style="thin">
        <color indexed="64"/>
      </left>
      <right style="thin">
        <color theme="1"/>
      </right>
      <top style="thin">
        <color theme="1"/>
      </top>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12"/>
      </left>
      <right style="thin">
        <color theme="1"/>
      </right>
      <top style="thin">
        <color theme="1"/>
      </top>
      <bottom/>
      <diagonal/>
    </border>
    <border>
      <left style="thin">
        <color theme="1"/>
      </left>
      <right style="thin">
        <color theme="1"/>
      </right>
      <top/>
      <bottom/>
      <diagonal/>
    </border>
    <border>
      <left/>
      <right style="thin">
        <color indexed="64"/>
      </right>
      <top/>
      <bottom/>
      <diagonal/>
    </border>
    <border>
      <left style="thin">
        <color indexed="64"/>
      </left>
      <right/>
      <top/>
      <bottom style="thin">
        <color theme="1"/>
      </bottom>
      <diagonal/>
    </border>
    <border>
      <left/>
      <right style="thin">
        <color theme="1"/>
      </right>
      <top style="thin">
        <color theme="1"/>
      </top>
      <bottom/>
      <diagonal/>
    </border>
    <border>
      <left style="thin">
        <color indexed="64"/>
      </left>
      <right style="thin">
        <color indexed="12"/>
      </right>
      <top/>
      <bottom style="thin">
        <color theme="1"/>
      </bottom>
      <diagonal/>
    </border>
    <border>
      <left style="thin">
        <color indexed="64"/>
      </left>
      <right style="thin">
        <color indexed="12"/>
      </right>
      <top style="thin">
        <color theme="1"/>
      </top>
      <bottom/>
      <diagonal/>
    </border>
    <border>
      <left style="thin">
        <color indexed="12"/>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top/>
      <bottom/>
      <diagonal/>
    </border>
    <border>
      <left/>
      <right/>
      <top style="thin">
        <color theme="1"/>
      </top>
      <bottom style="thin">
        <color theme="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style="thin">
        <color theme="1"/>
      </right>
      <top style="thin">
        <color indexed="64"/>
      </top>
      <bottom/>
      <diagonal/>
    </border>
    <border>
      <left/>
      <right style="thin">
        <color theme="1"/>
      </right>
      <top style="thin">
        <color indexed="64"/>
      </top>
      <bottom/>
      <diagonal/>
    </border>
    <border>
      <left style="thin">
        <color theme="1"/>
      </left>
      <right style="thin">
        <color theme="1"/>
      </right>
      <top style="thin">
        <color indexed="64"/>
      </top>
      <bottom/>
      <diagonal/>
    </border>
    <border>
      <left/>
      <right style="thin">
        <color indexed="12"/>
      </right>
      <top style="thin">
        <color indexed="64"/>
      </top>
      <bottom/>
      <diagonal/>
    </border>
    <border>
      <left style="thin">
        <color indexed="12"/>
      </left>
      <right style="thin">
        <color indexed="12"/>
      </right>
      <top style="thin">
        <color indexed="64"/>
      </top>
      <bottom/>
      <diagonal/>
    </border>
    <border>
      <left style="thin">
        <color indexed="12"/>
      </left>
      <right style="thin">
        <color theme="1"/>
      </right>
      <top style="thin">
        <color indexed="64"/>
      </top>
      <bottom/>
      <diagonal/>
    </border>
    <border>
      <left style="thin">
        <color indexed="12"/>
      </left>
      <right style="thin">
        <color indexed="64"/>
      </right>
      <top style="thin">
        <color indexed="64"/>
      </top>
      <bottom/>
      <diagonal/>
    </border>
    <border>
      <left style="thin">
        <color theme="1"/>
      </left>
      <right/>
      <top/>
      <bottom style="thin">
        <color theme="1"/>
      </bottom>
      <diagonal/>
    </border>
    <border>
      <left style="thin">
        <color theme="1"/>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diagonalUp="1" diagonalDown="1">
      <left style="thin">
        <color indexed="64"/>
      </left>
      <right/>
      <top style="thin">
        <color indexed="64"/>
      </top>
      <bottom/>
      <diagonal style="thin">
        <color indexed="64"/>
      </diagonal>
    </border>
    <border diagonalUp="1" diagonalDown="1">
      <left/>
      <right style="thin">
        <color auto="1"/>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auto="1"/>
      </right>
      <top/>
      <bottom/>
      <diagonal style="thin">
        <color indexed="64"/>
      </diagonal>
    </border>
    <border diagonalUp="1" diagonalDown="1">
      <left style="thin">
        <color indexed="64"/>
      </left>
      <right/>
      <top/>
      <bottom style="thin">
        <color auto="1"/>
      </bottom>
      <diagonal style="thin">
        <color indexed="64"/>
      </diagonal>
    </border>
    <border diagonalUp="1" diagonalDown="1">
      <left/>
      <right style="thin">
        <color auto="1"/>
      </right>
      <top/>
      <bottom style="thin">
        <color auto="1"/>
      </bottom>
      <diagonal style="thin">
        <color indexed="64"/>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12"/>
      </right>
      <top/>
      <bottom style="thin">
        <color indexed="64"/>
      </bottom>
      <diagonal/>
    </border>
    <border>
      <left style="thin">
        <color auto="1"/>
      </left>
      <right/>
      <top style="thin">
        <color auto="1"/>
      </top>
      <bottom/>
      <diagonal/>
    </border>
    <border>
      <left style="thin">
        <color indexed="64"/>
      </left>
      <right style="thin">
        <color indexed="12"/>
      </right>
      <top style="thin">
        <color indexed="64"/>
      </top>
      <bottom style="thin">
        <color indexed="64"/>
      </bottom>
      <diagonal/>
    </border>
    <border>
      <left style="thin">
        <color indexed="12"/>
      </left>
      <right style="thin">
        <color indexed="12"/>
      </right>
      <top style="thin">
        <color indexed="64"/>
      </top>
      <bottom style="thin">
        <color indexed="64"/>
      </bottom>
      <diagonal/>
    </border>
    <border>
      <left style="thin">
        <color indexed="12"/>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12"/>
      </right>
      <top style="thin">
        <color indexed="64"/>
      </top>
      <bottom/>
      <diagonal/>
    </border>
    <border>
      <left/>
      <right/>
      <top style="thin">
        <color indexed="12"/>
      </top>
      <bottom/>
      <diagonal/>
    </border>
    <border>
      <left/>
      <right style="thin">
        <color indexed="64"/>
      </right>
      <top style="thin">
        <color indexed="12"/>
      </top>
      <bottom/>
      <diagonal/>
    </border>
    <border>
      <left style="thin">
        <color indexed="12"/>
      </left>
      <right style="thin">
        <color indexed="12"/>
      </right>
      <top style="thin">
        <color indexed="64"/>
      </top>
      <bottom/>
      <diagonal/>
    </border>
    <border>
      <left style="thin">
        <color indexed="12"/>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indexed="12"/>
      </left>
      <right/>
      <top style="thin">
        <color indexed="64"/>
      </top>
      <bottom/>
      <diagonal/>
    </border>
    <border>
      <left/>
      <right style="thin">
        <color indexed="12"/>
      </right>
      <top/>
      <bottom style="thin">
        <color indexed="64"/>
      </bottom>
      <diagonal/>
    </border>
    <border>
      <left style="thin">
        <color indexed="12"/>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12"/>
      </bottom>
      <diagonal/>
    </border>
    <border>
      <left style="thin">
        <color indexed="64"/>
      </left>
      <right/>
      <top/>
      <bottom style="thin">
        <color indexed="64"/>
      </bottom>
      <diagonal/>
    </border>
    <border>
      <left style="thin">
        <color auto="1"/>
      </left>
      <right style="thin">
        <color indexed="64"/>
      </right>
      <top/>
      <bottom style="medium">
        <color indexed="64"/>
      </bottom>
      <diagonal/>
    </border>
    <border>
      <left/>
      <right/>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style="thin">
        <color indexed="64"/>
      </right>
      <top style="thin">
        <color theme="1"/>
      </top>
      <bottom/>
      <diagonal/>
    </border>
    <border>
      <left style="thin">
        <color theme="1"/>
      </left>
      <right style="thin">
        <color indexed="64"/>
      </right>
      <top/>
      <bottom style="thin">
        <color theme="1"/>
      </bottom>
      <diagonal/>
    </border>
    <border>
      <left style="thin">
        <color indexed="64"/>
      </left>
      <right style="thin">
        <color indexed="12"/>
      </right>
      <top/>
      <bottom style="thin">
        <color indexed="12"/>
      </bottom>
      <diagonal/>
    </border>
    <border>
      <left style="thin">
        <color indexed="12"/>
      </left>
      <right style="thin">
        <color indexed="12"/>
      </right>
      <top/>
      <bottom style="thin">
        <color indexed="12"/>
      </bottom>
      <diagonal/>
    </border>
    <border>
      <left style="thin">
        <color indexed="12"/>
      </left>
      <right style="thin">
        <color indexed="64"/>
      </right>
      <top/>
      <bottom style="thin">
        <color indexed="12"/>
      </bottom>
      <diagonal/>
    </border>
    <border>
      <left/>
      <right style="thin">
        <color indexed="12"/>
      </right>
      <top/>
      <bottom style="thin">
        <color indexed="12"/>
      </bottom>
      <diagonal/>
    </border>
    <border>
      <left style="thin">
        <color indexed="12"/>
      </left>
      <right/>
      <top/>
      <bottom style="thin">
        <color indexed="12"/>
      </bottom>
      <diagonal/>
    </border>
    <border>
      <left style="thin">
        <color indexed="64"/>
      </left>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12"/>
      </right>
      <top/>
      <bottom style="thin">
        <color indexed="64"/>
      </bottom>
      <diagonal/>
    </border>
    <border>
      <left style="thin">
        <color indexed="12"/>
      </left>
      <right style="thin">
        <color indexed="12"/>
      </right>
      <top/>
      <bottom style="thin">
        <color indexed="64"/>
      </bottom>
      <diagonal/>
    </border>
    <border>
      <left style="thin">
        <color indexed="12"/>
      </left>
      <right style="thin">
        <color indexed="64"/>
      </right>
      <top/>
      <bottom style="thin">
        <color auto="1"/>
      </bottom>
      <diagonal/>
    </border>
    <border>
      <left/>
      <right/>
      <top style="thin">
        <color indexed="64"/>
      </top>
      <bottom style="thin">
        <color indexed="12"/>
      </bottom>
      <diagonal/>
    </border>
    <border>
      <left/>
      <right/>
      <top style="thin">
        <color indexed="12"/>
      </top>
      <bottom style="thin">
        <color indexed="64"/>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style="thin">
        <color indexed="64"/>
      </right>
      <top style="thin">
        <color auto="1"/>
      </top>
      <bottom style="thin">
        <color indexed="64"/>
      </bottom>
      <diagonal/>
    </border>
    <border>
      <left style="thin">
        <color auto="1"/>
      </left>
      <right/>
      <top style="thin">
        <color auto="1"/>
      </top>
      <bottom style="thin">
        <color auto="1"/>
      </bottom>
      <diagonal/>
    </border>
    <border>
      <left style="thin">
        <color indexed="12"/>
      </left>
      <right/>
      <top style="thin">
        <color indexed="12"/>
      </top>
      <bottom/>
      <diagonal/>
    </border>
    <border>
      <left style="thin">
        <color indexed="12"/>
      </left>
      <right/>
      <top/>
      <bottom style="thin">
        <color indexed="12"/>
      </bottom>
      <diagonal/>
    </border>
    <border>
      <left style="thin">
        <color auto="1"/>
      </left>
      <right style="thin">
        <color indexed="64"/>
      </right>
      <top style="thin">
        <color indexed="12"/>
      </top>
      <bottom/>
      <diagonal/>
    </border>
    <border>
      <left style="thin">
        <color auto="1"/>
      </left>
      <right style="thin">
        <color indexed="64"/>
      </right>
      <top/>
      <bottom style="thin">
        <color indexed="12"/>
      </bottom>
      <diagonal/>
    </border>
    <border>
      <left style="thin">
        <color auto="1"/>
      </left>
      <right style="thin">
        <color indexed="64"/>
      </right>
      <top/>
      <bottom style="thin">
        <color auto="1"/>
      </bottom>
      <diagonal/>
    </border>
    <border>
      <left/>
      <right/>
      <top style="thin">
        <color indexed="64"/>
      </top>
      <bottom style="thin">
        <color indexed="12"/>
      </bottom>
      <diagonal/>
    </border>
    <border>
      <left/>
      <right/>
      <top style="thin">
        <color indexed="12"/>
      </top>
      <bottom style="thin">
        <color indexed="64"/>
      </bottom>
      <diagonal/>
    </border>
    <border>
      <left/>
      <right style="thin">
        <color indexed="64"/>
      </right>
      <top/>
      <bottom style="thin">
        <color auto="1"/>
      </bottom>
      <diagonal/>
    </border>
    <border>
      <left style="thin">
        <color indexed="64"/>
      </left>
      <right/>
      <top style="hair">
        <color indexed="64"/>
      </top>
      <bottom/>
      <diagonal/>
    </border>
  </borders>
  <cellStyleXfs count="12">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applyAlignment="0"/>
    <xf numFmtId="0" fontId="4" fillId="0" borderId="0"/>
    <xf numFmtId="0" fontId="4"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1607">
    <xf numFmtId="0" fontId="0" fillId="0" borderId="0" xfId="0"/>
    <xf numFmtId="0" fontId="5" fillId="0" borderId="0" xfId="4" applyFont="1" applyAlignment="1"/>
    <xf numFmtId="0" fontId="7" fillId="0" borderId="1" xfId="4" applyFont="1" applyBorder="1" applyAlignment="1">
      <alignment horizontal="center"/>
    </xf>
    <xf numFmtId="0" fontId="4" fillId="0" borderId="2" xfId="4" applyBorder="1"/>
    <xf numFmtId="0" fontId="4" fillId="0" borderId="0" xfId="4" applyAlignment="1">
      <alignment horizontal="left" indent="1"/>
    </xf>
    <xf numFmtId="0" fontId="4" fillId="0" borderId="0" xfId="4" applyAlignment="1">
      <alignment horizontal="left" vertical="top" indent="2"/>
    </xf>
    <xf numFmtId="0" fontId="9" fillId="0" borderId="0" xfId="4" applyFont="1" applyAlignment="1">
      <alignment horizontal="left" vertical="center" indent="2"/>
    </xf>
    <xf numFmtId="0" fontId="10" fillId="0" borderId="0" xfId="4" applyFont="1" applyAlignment="1">
      <alignment horizontal="left" vertical="top" indent="2"/>
    </xf>
    <xf numFmtId="0" fontId="12" fillId="0" borderId="0" xfId="4" applyFont="1" applyAlignment="1">
      <alignment vertical="center"/>
    </xf>
    <xf numFmtId="0" fontId="12" fillId="0" borderId="2" xfId="4" applyFont="1" applyBorder="1" applyAlignment="1">
      <alignment vertical="center"/>
    </xf>
    <xf numFmtId="0" fontId="13" fillId="0" borderId="2" xfId="4" applyFont="1" applyBorder="1" applyAlignment="1">
      <alignment horizontal="left" indent="1"/>
    </xf>
    <xf numFmtId="0" fontId="17" fillId="0" borderId="2" xfId="4" applyFont="1" applyBorder="1" applyAlignment="1">
      <alignment horizontal="center" vertical="center" wrapText="1"/>
    </xf>
    <xf numFmtId="0" fontId="8" fillId="0" borderId="2" xfId="4" applyFont="1" applyBorder="1" applyAlignment="1">
      <alignment horizontal="center" vertical="center" wrapText="1"/>
    </xf>
    <xf numFmtId="0" fontId="18" fillId="0" borderId="2" xfId="4" applyFont="1" applyBorder="1" applyAlignment="1">
      <alignment vertical="center" wrapText="1"/>
    </xf>
    <xf numFmtId="0" fontId="18" fillId="0" borderId="2" xfId="4" applyFont="1" applyBorder="1" applyAlignment="1">
      <alignment vertical="center"/>
    </xf>
    <xf numFmtId="43" fontId="19" fillId="0" borderId="2" xfId="2" applyNumberFormat="1" applyFont="1" applyBorder="1" applyAlignment="1">
      <alignment horizontal="right" vertical="center"/>
    </xf>
    <xf numFmtId="0" fontId="19" fillId="0" borderId="2" xfId="2" applyNumberFormat="1" applyFont="1" applyBorder="1" applyAlignment="1">
      <alignment horizontal="right" vertical="center"/>
    </xf>
    <xf numFmtId="0" fontId="13" fillId="0" borderId="0" xfId="4" applyFont="1"/>
    <xf numFmtId="0" fontId="18" fillId="0" borderId="0" xfId="4" applyFont="1" applyAlignment="1">
      <alignment horizontal="left" indent="1"/>
    </xf>
    <xf numFmtId="0" fontId="13" fillId="0" borderId="11" xfId="4" applyFont="1" applyBorder="1" applyAlignment="1">
      <alignment horizontal="left" indent="1"/>
    </xf>
    <xf numFmtId="0" fontId="13" fillId="0" borderId="0" xfId="4" applyFont="1" applyAlignment="1">
      <alignment horizontal="left" indent="1"/>
    </xf>
    <xf numFmtId="0" fontId="22" fillId="0" borderId="11" xfId="4" applyFont="1" applyBorder="1" applyAlignment="1">
      <alignment horizontal="left" indent="1"/>
    </xf>
    <xf numFmtId="0" fontId="23" fillId="0" borderId="0" xfId="4" applyFont="1" applyAlignment="1">
      <alignment horizontal="left" indent="1"/>
    </xf>
    <xf numFmtId="0" fontId="22" fillId="0" borderId="2" xfId="4" applyFont="1" applyBorder="1" applyAlignment="1"/>
    <xf numFmtId="0" fontId="8" fillId="0" borderId="2" xfId="4" applyFont="1" applyBorder="1" applyAlignment="1">
      <alignment vertical="center"/>
    </xf>
    <xf numFmtId="0" fontId="22" fillId="0" borderId="2" xfId="4" applyFont="1" applyBorder="1" applyAlignment="1">
      <alignment horizontal="left" indent="1"/>
    </xf>
    <xf numFmtId="0" fontId="8" fillId="0" borderId="0" xfId="4" applyFont="1" applyAlignment="1">
      <alignment vertical="center"/>
    </xf>
    <xf numFmtId="0" fontId="18" fillId="0" borderId="0" xfId="4" applyFont="1" applyAlignment="1"/>
    <xf numFmtId="0" fontId="23" fillId="0" borderId="2" xfId="4" applyFont="1" applyBorder="1" applyAlignment="1">
      <alignment horizontal="left" indent="1"/>
    </xf>
    <xf numFmtId="0" fontId="22" fillId="0" borderId="0" xfId="4" applyFont="1" applyAlignment="1">
      <alignment horizontal="left" indent="1"/>
    </xf>
    <xf numFmtId="0" fontId="22" fillId="0" borderId="0" xfId="4" applyFont="1" applyAlignment="1"/>
    <xf numFmtId="0" fontId="22" fillId="0" borderId="0" xfId="4" applyFont="1"/>
    <xf numFmtId="0" fontId="16" fillId="0" borderId="0" xfId="4" applyFont="1" applyAlignment="1">
      <alignment horizontal="left" vertical="top" indent="2"/>
    </xf>
    <xf numFmtId="0" fontId="18" fillId="0" borderId="0" xfId="4" applyFont="1" applyAlignment="1">
      <alignment horizontal="left" indent="2"/>
    </xf>
    <xf numFmtId="0" fontId="22" fillId="0" borderId="0" xfId="4" applyFont="1" applyAlignment="1">
      <alignment horizontal="left" indent="2"/>
    </xf>
    <xf numFmtId="0" fontId="22" fillId="0" borderId="2" xfId="4" applyFont="1" applyBorder="1" applyAlignment="1">
      <alignment horizontal="left" indent="2"/>
    </xf>
    <xf numFmtId="0" fontId="22" fillId="0" borderId="2" xfId="4" applyFont="1" applyBorder="1"/>
    <xf numFmtId="0" fontId="25" fillId="0" borderId="9" xfId="4" applyFont="1" applyBorder="1" applyAlignment="1">
      <alignment vertical="center"/>
    </xf>
    <xf numFmtId="0" fontId="22" fillId="0" borderId="2" xfId="4" applyFont="1" applyBorder="1" applyAlignment="1">
      <alignment horizontal="left" vertical="top"/>
    </xf>
    <xf numFmtId="0" fontId="4" fillId="0" borderId="0" xfId="4" applyAlignment="1">
      <alignment vertical="center"/>
    </xf>
    <xf numFmtId="0" fontId="29" fillId="4" borderId="0" xfId="5" applyFont="1" applyFill="1" applyAlignment="1">
      <alignment horizontal="left"/>
    </xf>
    <xf numFmtId="0" fontId="4" fillId="4" borderId="0" xfId="5" applyFill="1" applyAlignment="1">
      <alignment vertical="top"/>
    </xf>
    <xf numFmtId="0" fontId="4" fillId="4" borderId="0" xfId="5" applyFill="1" applyAlignment="1">
      <alignment vertical="center"/>
    </xf>
    <xf numFmtId="0" fontId="10" fillId="4" borderId="0" xfId="5" applyFont="1" applyFill="1" applyAlignment="1">
      <alignment horizontal="right"/>
    </xf>
    <xf numFmtId="0" fontId="10" fillId="4" borderId="0" xfId="5" applyFont="1" applyFill="1" applyAlignment="1">
      <alignment horizontal="left" vertical="center"/>
    </xf>
    <xf numFmtId="0" fontId="32" fillId="4" borderId="0" xfId="5" applyFont="1" applyFill="1" applyAlignment="1">
      <alignment horizontal="left" vertical="center"/>
    </xf>
    <xf numFmtId="0" fontId="33" fillId="4" borderId="3" xfId="5" applyFont="1" applyFill="1" applyBorder="1" applyAlignment="1">
      <alignment horizontal="center" vertical="center"/>
    </xf>
    <xf numFmtId="0" fontId="34" fillId="4" borderId="9" xfId="5" applyFont="1" applyFill="1" applyBorder="1" applyAlignment="1">
      <alignment horizontal="center" vertical="center"/>
    </xf>
    <xf numFmtId="0" fontId="35" fillId="4" borderId="0" xfId="5" applyFont="1" applyFill="1" applyAlignment="1">
      <alignment vertical="center"/>
    </xf>
    <xf numFmtId="0" fontId="32" fillId="4" borderId="0" xfId="5" applyFont="1" applyFill="1" applyAlignment="1">
      <alignment vertical="center"/>
    </xf>
    <xf numFmtId="0" fontId="3" fillId="4" borderId="0" xfId="5" applyFont="1" applyFill="1" applyAlignment="1">
      <alignment vertical="center"/>
    </xf>
    <xf numFmtId="0" fontId="4" fillId="4" borderId="0" xfId="5" applyFill="1" applyAlignment="1">
      <alignment horizontal="left" vertical="center"/>
    </xf>
    <xf numFmtId="9" fontId="37" fillId="4" borderId="0" xfId="3" applyFont="1" applyFill="1" applyBorder="1" applyAlignment="1">
      <alignment horizontal="center" vertical="center"/>
    </xf>
    <xf numFmtId="165" fontId="27" fillId="4" borderId="4" xfId="1" applyNumberFormat="1" applyFont="1" applyFill="1" applyBorder="1" applyAlignment="1">
      <alignment vertical="center"/>
    </xf>
    <xf numFmtId="165" fontId="27" fillId="4" borderId="6" xfId="1" applyNumberFormat="1" applyFont="1" applyFill="1" applyBorder="1" applyAlignment="1">
      <alignment vertical="center"/>
    </xf>
    <xf numFmtId="0" fontId="3" fillId="4" borderId="0" xfId="5" applyFont="1" applyFill="1" applyAlignment="1">
      <alignment horizontal="left" vertical="center" indent="1"/>
    </xf>
    <xf numFmtId="165" fontId="27" fillId="4" borderId="30" xfId="1" applyNumberFormat="1" applyFont="1" applyFill="1" applyBorder="1" applyAlignment="1">
      <alignment vertical="center"/>
    </xf>
    <xf numFmtId="165" fontId="3" fillId="4" borderId="0" xfId="1" applyNumberFormat="1" applyFont="1" applyFill="1" applyAlignment="1">
      <alignment vertical="center"/>
    </xf>
    <xf numFmtId="165" fontId="41" fillId="4" borderId="0" xfId="1" applyNumberFormat="1" applyFont="1" applyFill="1" applyAlignment="1">
      <alignment horizontal="left" vertical="center"/>
    </xf>
    <xf numFmtId="43" fontId="3" fillId="4" borderId="0" xfId="1" applyFont="1" applyFill="1" applyAlignment="1">
      <alignment vertical="center"/>
    </xf>
    <xf numFmtId="43" fontId="41" fillId="4" borderId="0" xfId="1" applyFont="1" applyFill="1" applyAlignment="1">
      <alignment horizontal="left" vertical="center"/>
    </xf>
    <xf numFmtId="0" fontId="3" fillId="4" borderId="0" xfId="5" applyFont="1" applyFill="1" applyAlignment="1">
      <alignment vertical="top"/>
    </xf>
    <xf numFmtId="0" fontId="35" fillId="0" borderId="0" xfId="5" applyFont="1" applyAlignment="1">
      <alignment horizontal="right" vertical="center"/>
    </xf>
    <xf numFmtId="0" fontId="10" fillId="0" borderId="0" xfId="5" applyFont="1" applyAlignment="1">
      <alignment horizontal="left" vertical="center"/>
    </xf>
    <xf numFmtId="0" fontId="32" fillId="0" borderId="0" xfId="5" applyFont="1" applyAlignment="1">
      <alignment horizontal="left" vertical="center"/>
    </xf>
    <xf numFmtId="0" fontId="4" fillId="0" borderId="0" xfId="5" applyAlignment="1">
      <alignment vertical="center"/>
    </xf>
    <xf numFmtId="0" fontId="10" fillId="0" borderId="0" xfId="5" applyFont="1" applyAlignment="1">
      <alignment horizontal="right"/>
    </xf>
    <xf numFmtId="0" fontId="33" fillId="0" borderId="3" xfId="5" applyFont="1" applyBorder="1" applyAlignment="1">
      <alignment horizontal="center" vertical="center" wrapText="1"/>
    </xf>
    <xf numFmtId="0" fontId="33" fillId="0" borderId="3" xfId="5" applyFont="1" applyBorder="1" applyAlignment="1">
      <alignment horizontal="center" vertical="center"/>
    </xf>
    <xf numFmtId="0" fontId="34" fillId="0" borderId="7" xfId="5" applyFont="1" applyBorder="1" applyAlignment="1">
      <alignment horizontal="center" vertical="center"/>
    </xf>
    <xf numFmtId="0" fontId="33" fillId="0" borderId="3" xfId="5" applyFont="1" applyBorder="1" applyAlignment="1">
      <alignment horizontal="left" vertical="center"/>
    </xf>
    <xf numFmtId="0" fontId="3" fillId="0" borderId="0" xfId="5" applyFont="1" applyAlignment="1">
      <alignment vertical="center"/>
    </xf>
    <xf numFmtId="0" fontId="34" fillId="0" borderId="7" xfId="5" applyFont="1" applyBorder="1" applyAlignment="1">
      <alignment horizontal="left" vertical="center"/>
    </xf>
    <xf numFmtId="0" fontId="33" fillId="0" borderId="3" xfId="5" applyFont="1" applyBorder="1" applyAlignment="1">
      <alignment horizontal="left" vertical="center" indent="2"/>
    </xf>
    <xf numFmtId="0" fontId="34" fillId="0" borderId="7" xfId="5" applyFont="1" applyBorder="1" applyAlignment="1">
      <alignment horizontal="left" vertical="center" indent="2"/>
    </xf>
    <xf numFmtId="0" fontId="22" fillId="0" borderId="7" xfId="5" applyFont="1" applyBorder="1" applyAlignment="1">
      <alignment horizontal="left" vertical="center" indent="4"/>
    </xf>
    <xf numFmtId="0" fontId="44" fillId="0" borderId="0" xfId="5" applyFont="1" applyAlignment="1">
      <alignment horizontal="right" vertical="center"/>
    </xf>
    <xf numFmtId="43" fontId="35" fillId="0" borderId="0" xfId="1" applyFont="1" applyFill="1" applyBorder="1" applyAlignment="1">
      <alignment horizontal="right" vertical="center"/>
    </xf>
    <xf numFmtId="0" fontId="45" fillId="0" borderId="0" xfId="5" applyFont="1" applyAlignment="1">
      <alignment horizontal="left" vertical="center"/>
    </xf>
    <xf numFmtId="165" fontId="46" fillId="0" borderId="0" xfId="1" applyNumberFormat="1" applyFont="1" applyFill="1" applyBorder="1" applyAlignment="1">
      <alignment vertical="center"/>
    </xf>
    <xf numFmtId="43" fontId="4" fillId="0" borderId="0" xfId="1" applyFont="1" applyFill="1" applyBorder="1" applyAlignment="1">
      <alignment horizontal="left" vertical="center"/>
    </xf>
    <xf numFmtId="0" fontId="35" fillId="4" borderId="0" xfId="5" applyFont="1" applyFill="1" applyAlignment="1">
      <alignment horizontal="right" vertical="center"/>
    </xf>
    <xf numFmtId="0" fontId="3" fillId="4" borderId="0" xfId="5" applyFont="1" applyFill="1" applyAlignment="1">
      <alignment horizontal="left" vertical="center"/>
    </xf>
    <xf numFmtId="43" fontId="3" fillId="4" borderId="0" xfId="5" applyNumberFormat="1" applyFont="1" applyFill="1" applyAlignment="1">
      <alignment horizontal="right" vertical="center"/>
    </xf>
    <xf numFmtId="0" fontId="33" fillId="4" borderId="3" xfId="5" applyFont="1" applyFill="1" applyBorder="1" applyAlignment="1">
      <alignment horizontal="left" vertical="center"/>
    </xf>
    <xf numFmtId="0" fontId="22" fillId="4" borderId="7" xfId="5" applyFont="1" applyFill="1" applyBorder="1" applyAlignment="1">
      <alignment horizontal="left" vertical="center" indent="4"/>
    </xf>
    <xf numFmtId="165" fontId="27" fillId="4" borderId="7" xfId="1" applyNumberFormat="1" applyFont="1" applyFill="1" applyBorder="1" applyAlignment="1">
      <alignment vertical="center"/>
    </xf>
    <xf numFmtId="0" fontId="33" fillId="4" borderId="3" xfId="5" applyFont="1" applyFill="1" applyBorder="1" applyAlignment="1">
      <alignment horizontal="left" vertical="center" indent="2"/>
    </xf>
    <xf numFmtId="0" fontId="34" fillId="4" borderId="7" xfId="5" applyFont="1" applyFill="1" applyBorder="1" applyAlignment="1">
      <alignment horizontal="left" vertical="center" indent="2"/>
    </xf>
    <xf numFmtId="43" fontId="4" fillId="4" borderId="0" xfId="1" applyFont="1" applyFill="1" applyBorder="1" applyAlignment="1">
      <alignment horizontal="left" vertical="center"/>
    </xf>
    <xf numFmtId="43" fontId="35" fillId="4" borderId="0" xfId="1" applyFont="1" applyFill="1" applyBorder="1" applyAlignment="1">
      <alignment horizontal="right" vertical="center"/>
    </xf>
    <xf numFmtId="0" fontId="45" fillId="4" borderId="0" xfId="5" applyFont="1" applyFill="1" applyAlignment="1">
      <alignment horizontal="left" vertical="center"/>
    </xf>
    <xf numFmtId="0" fontId="3" fillId="4" borderId="0" xfId="5" applyFont="1" applyFill="1" applyAlignment="1">
      <alignment horizontal="right" vertical="top"/>
    </xf>
    <xf numFmtId="0" fontId="41" fillId="4" borderId="0" xfId="5" applyFont="1" applyFill="1" applyAlignment="1">
      <alignment horizontal="right" vertical="center"/>
    </xf>
    <xf numFmtId="43" fontId="3" fillId="4" borderId="0" xfId="1" applyFont="1" applyFill="1" applyBorder="1" applyAlignment="1">
      <alignment horizontal="right" vertical="center"/>
    </xf>
    <xf numFmtId="0" fontId="3" fillId="4" borderId="0" xfId="1" applyNumberFormat="1" applyFont="1" applyFill="1" applyBorder="1" applyAlignment="1">
      <alignment horizontal="right" vertical="center"/>
    </xf>
    <xf numFmtId="0" fontId="10" fillId="4" borderId="0" xfId="5" applyFont="1" applyFill="1" applyAlignment="1">
      <alignment horizontal="right" vertical="center"/>
    </xf>
    <xf numFmtId="0" fontId="33" fillId="4" borderId="4" xfId="5" applyFont="1" applyFill="1" applyBorder="1" applyAlignment="1">
      <alignment horizontal="center" vertical="center" wrapText="1"/>
    </xf>
    <xf numFmtId="0" fontId="47" fillId="4" borderId="0" xfId="5" applyFont="1" applyFill="1" applyAlignment="1">
      <alignment vertical="center"/>
    </xf>
    <xf numFmtId="0" fontId="34" fillId="4" borderId="30" xfId="5" applyFont="1" applyFill="1" applyBorder="1" applyAlignment="1">
      <alignment horizontal="center" vertical="center"/>
    </xf>
    <xf numFmtId="0" fontId="45" fillId="4" borderId="0" xfId="5" applyFont="1" applyFill="1"/>
    <xf numFmtId="0" fontId="8" fillId="4" borderId="4" xfId="5" applyFont="1" applyFill="1" applyBorder="1" applyAlignment="1">
      <alignment horizontal="left" vertical="top" indent="2"/>
    </xf>
    <xf numFmtId="0" fontId="48" fillId="4" borderId="0" xfId="5" applyFont="1" applyFill="1" applyAlignment="1">
      <alignment vertical="center"/>
    </xf>
    <xf numFmtId="0" fontId="22" fillId="4" borderId="30" xfId="5" applyFont="1" applyFill="1" applyBorder="1" applyAlignment="1">
      <alignment horizontal="left" vertical="center" indent="2"/>
    </xf>
    <xf numFmtId="0" fontId="8" fillId="4" borderId="38" xfId="5" applyFont="1" applyFill="1" applyBorder="1" applyAlignment="1">
      <alignment horizontal="left" vertical="top" indent="2"/>
    </xf>
    <xf numFmtId="0" fontId="49" fillId="4" borderId="0" xfId="5" applyFont="1" applyFill="1" applyAlignment="1">
      <alignment vertical="center"/>
    </xf>
    <xf numFmtId="0" fontId="33" fillId="4" borderId="3" xfId="5" applyFont="1" applyFill="1" applyBorder="1" applyAlignment="1">
      <alignment vertical="center"/>
    </xf>
    <xf numFmtId="0" fontId="34" fillId="4" borderId="9" xfId="5" applyFont="1" applyFill="1" applyBorder="1" applyAlignment="1">
      <alignment horizontal="left" vertical="center"/>
    </xf>
    <xf numFmtId="0" fontId="8" fillId="4" borderId="3" xfId="5" applyFont="1" applyFill="1" applyBorder="1" applyAlignment="1">
      <alignment horizontal="left" vertical="top" indent="2"/>
    </xf>
    <xf numFmtId="0" fontId="22" fillId="4" borderId="7" xfId="5" applyFont="1" applyFill="1" applyBorder="1" applyAlignment="1">
      <alignment horizontal="left" vertical="center" wrapText="1" indent="2"/>
    </xf>
    <xf numFmtId="0" fontId="4" fillId="4" borderId="0" xfId="5" applyFill="1" applyAlignment="1">
      <alignment horizontal="left"/>
    </xf>
    <xf numFmtId="0" fontId="4" fillId="4" borderId="0" xfId="5" applyFill="1"/>
    <xf numFmtId="0" fontId="32" fillId="4" borderId="0" xfId="5" applyFont="1" applyFill="1" applyAlignment="1">
      <alignment horizontal="center" vertical="center"/>
    </xf>
    <xf numFmtId="0" fontId="10" fillId="4" borderId="0" xfId="5" applyFont="1" applyFill="1" applyAlignment="1">
      <alignment vertical="center" wrapText="1"/>
    </xf>
    <xf numFmtId="0" fontId="10" fillId="4" borderId="0" xfId="5" applyFont="1" applyFill="1" applyAlignment="1">
      <alignment horizontal="right" vertical="center" wrapText="1"/>
    </xf>
    <xf numFmtId="0" fontId="10" fillId="4" borderId="0" xfId="5" applyFont="1" applyFill="1" applyAlignment="1">
      <alignment horizontal="left" vertical="center" wrapText="1"/>
    </xf>
    <xf numFmtId="0" fontId="10" fillId="4" borderId="0" xfId="5" applyFont="1" applyFill="1" applyAlignment="1">
      <alignment horizontal="left" vertical="center" wrapText="1" indent="2"/>
    </xf>
    <xf numFmtId="43" fontId="3" fillId="4" borderId="0" xfId="1" applyFont="1" applyFill="1" applyBorder="1" applyAlignment="1">
      <alignment vertical="center"/>
    </xf>
    <xf numFmtId="0" fontId="13" fillId="4" borderId="7" xfId="5" applyFont="1" applyFill="1" applyBorder="1" applyAlignment="1">
      <alignment horizontal="left" vertical="center" wrapText="1" indent="2"/>
    </xf>
    <xf numFmtId="0" fontId="45" fillId="4" borderId="29" xfId="5" applyFont="1" applyFill="1" applyBorder="1"/>
    <xf numFmtId="0" fontId="10" fillId="4" borderId="29" xfId="5" applyFont="1" applyFill="1" applyBorder="1" applyAlignment="1">
      <alignment vertical="center"/>
    </xf>
    <xf numFmtId="165" fontId="51" fillId="4" borderId="0" xfId="1" applyNumberFormat="1" applyFont="1" applyFill="1" applyBorder="1" applyAlignment="1">
      <alignment vertical="center"/>
    </xf>
    <xf numFmtId="0" fontId="4" fillId="4" borderId="29" xfId="5" applyFill="1" applyBorder="1"/>
    <xf numFmtId="165" fontId="52" fillId="4" borderId="0" xfId="1" applyNumberFormat="1" applyFont="1" applyFill="1" applyBorder="1" applyAlignment="1">
      <alignment vertical="center"/>
    </xf>
    <xf numFmtId="0" fontId="33" fillId="4" borderId="38" xfId="5" applyFont="1" applyFill="1" applyBorder="1" applyAlignment="1">
      <alignment vertical="center"/>
    </xf>
    <xf numFmtId="0" fontId="34" fillId="4" borderId="30" xfId="5" applyFont="1" applyFill="1" applyBorder="1" applyAlignment="1">
      <alignment vertical="center" wrapText="1"/>
    </xf>
    <xf numFmtId="0" fontId="54" fillId="4" borderId="0" xfId="5" applyFont="1" applyFill="1"/>
    <xf numFmtId="0" fontId="34" fillId="4" borderId="7" xfId="5" applyFont="1" applyFill="1" applyBorder="1" applyAlignment="1">
      <alignment vertical="center" wrapText="1"/>
    </xf>
    <xf numFmtId="0" fontId="3" fillId="4" borderId="0" xfId="5" applyFont="1" applyFill="1" applyAlignment="1">
      <alignment horizontal="right" vertical="center"/>
    </xf>
    <xf numFmtId="0" fontId="3" fillId="4" borderId="0" xfId="5" applyFont="1" applyFill="1"/>
    <xf numFmtId="0" fontId="3" fillId="4" borderId="0" xfId="5" applyFont="1" applyFill="1" applyAlignment="1">
      <alignment horizontal="right"/>
    </xf>
    <xf numFmtId="165" fontId="3" fillId="4" borderId="0" xfId="5" applyNumberFormat="1" applyFont="1" applyFill="1"/>
    <xf numFmtId="0" fontId="4" fillId="4" borderId="0" xfId="5" applyFill="1" applyAlignment="1">
      <alignment horizontal="right"/>
    </xf>
    <xf numFmtId="0" fontId="35" fillId="4" borderId="0" xfId="5" applyFont="1" applyFill="1" applyAlignment="1">
      <alignment horizontal="right"/>
    </xf>
    <xf numFmtId="0" fontId="55" fillId="4" borderId="0" xfId="5" applyFont="1" applyFill="1" applyAlignment="1">
      <alignment horizontal="left" vertical="top"/>
    </xf>
    <xf numFmtId="0" fontId="8" fillId="4" borderId="3" xfId="5" applyFont="1" applyFill="1" applyBorder="1" applyAlignment="1">
      <alignment horizontal="left" indent="2"/>
    </xf>
    <xf numFmtId="0" fontId="22" fillId="4" borderId="7" xfId="5" applyFont="1" applyFill="1" applyBorder="1" applyAlignment="1">
      <alignment horizontal="left" vertical="center" indent="2"/>
    </xf>
    <xf numFmtId="0" fontId="45" fillId="4" borderId="0" xfId="5" applyFont="1" applyFill="1" applyAlignment="1">
      <alignment vertical="center"/>
    </xf>
    <xf numFmtId="0" fontId="22" fillId="4" borderId="43" xfId="5" applyFont="1" applyFill="1" applyBorder="1" applyAlignment="1">
      <alignment horizontal="left" vertical="center" indent="2"/>
    </xf>
    <xf numFmtId="0" fontId="33" fillId="4" borderId="9" xfId="5" applyFont="1" applyFill="1" applyBorder="1"/>
    <xf numFmtId="0" fontId="56" fillId="4" borderId="0" xfId="5" applyFont="1" applyFill="1" applyAlignment="1">
      <alignment vertical="center"/>
    </xf>
    <xf numFmtId="0" fontId="54" fillId="4" borderId="0" xfId="5" applyFont="1" applyFill="1" applyAlignment="1">
      <alignment vertical="center"/>
    </xf>
    <xf numFmtId="0" fontId="57" fillId="4" borderId="0" xfId="5" applyFont="1" applyFill="1" applyAlignment="1">
      <alignment vertical="center"/>
    </xf>
    <xf numFmtId="165" fontId="3" fillId="4" borderId="0" xfId="5" applyNumberFormat="1" applyFont="1" applyFill="1" applyAlignment="1">
      <alignment vertical="center"/>
    </xf>
    <xf numFmtId="0" fontId="32" fillId="4" borderId="42" xfId="5" applyFont="1" applyFill="1" applyBorder="1" applyAlignment="1">
      <alignment horizontal="left" vertical="center"/>
    </xf>
    <xf numFmtId="0" fontId="35" fillId="4" borderId="42" xfId="5" applyFont="1" applyFill="1" applyBorder="1" applyAlignment="1">
      <alignment horizontal="right" vertical="center"/>
    </xf>
    <xf numFmtId="0" fontId="33" fillId="4" borderId="10" xfId="5" applyFont="1" applyFill="1" applyBorder="1" applyAlignment="1">
      <alignment horizontal="center" vertical="center"/>
    </xf>
    <xf numFmtId="0" fontId="8" fillId="4" borderId="9" xfId="5" applyFont="1" applyFill="1" applyBorder="1" applyAlignment="1">
      <alignment horizontal="left" indent="2"/>
    </xf>
    <xf numFmtId="0" fontId="45" fillId="4" borderId="0" xfId="5" applyFont="1" applyFill="1" applyAlignment="1">
      <alignment vertical="top"/>
    </xf>
    <xf numFmtId="0" fontId="34" fillId="4" borderId="43" xfId="5" applyFont="1" applyFill="1" applyBorder="1" applyAlignment="1">
      <alignment vertical="center" wrapText="1"/>
    </xf>
    <xf numFmtId="0" fontId="4" fillId="0" borderId="0" xfId="5" applyAlignment="1">
      <alignment horizontal="center"/>
    </xf>
    <xf numFmtId="0" fontId="4" fillId="0" borderId="0" xfId="5"/>
    <xf numFmtId="0" fontId="4" fillId="0" borderId="0" xfId="5" applyAlignment="1">
      <alignment horizontal="left"/>
    </xf>
    <xf numFmtId="0" fontId="45" fillId="0" borderId="0" xfId="5" applyFont="1"/>
    <xf numFmtId="0" fontId="60" fillId="0" borderId="0" xfId="5" applyFont="1" applyAlignment="1">
      <alignment vertical="center"/>
    </xf>
    <xf numFmtId="0" fontId="33" fillId="0" borderId="3" xfId="5" applyFont="1" applyBorder="1" applyAlignment="1">
      <alignment vertical="center" wrapText="1"/>
    </xf>
    <xf numFmtId="165" fontId="61" fillId="2" borderId="5" xfId="1" applyNumberFormat="1" applyFont="1" applyFill="1" applyBorder="1" applyAlignment="1">
      <alignment vertical="center"/>
    </xf>
    <xf numFmtId="0" fontId="34" fillId="0" borderId="8" xfId="5" applyFont="1" applyBorder="1" applyAlignment="1">
      <alignment horizontal="center" vertical="center" wrapText="1"/>
    </xf>
    <xf numFmtId="0" fontId="34" fillId="0" borderId="7" xfId="5" applyFont="1" applyBorder="1" applyAlignment="1">
      <alignment vertical="center" wrapText="1"/>
    </xf>
    <xf numFmtId="165" fontId="61" fillId="2" borderId="42" xfId="1" applyNumberFormat="1" applyFont="1" applyFill="1" applyBorder="1" applyAlignment="1">
      <alignment vertical="center"/>
    </xf>
    <xf numFmtId="0" fontId="8" fillId="0" borderId="11" xfId="5" applyFont="1" applyBorder="1" applyAlignment="1">
      <alignment horizontal="center" vertical="center" wrapText="1"/>
    </xf>
    <xf numFmtId="0" fontId="8" fillId="0" borderId="9" xfId="5" applyFont="1" applyBorder="1" applyAlignment="1">
      <alignment horizontal="left" vertical="center" wrapText="1" indent="2"/>
    </xf>
    <xf numFmtId="0" fontId="22" fillId="0" borderId="11" xfId="5" applyFont="1" applyBorder="1" applyAlignment="1">
      <alignment horizontal="center" vertical="center" wrapText="1"/>
    </xf>
    <xf numFmtId="0" fontId="22" fillId="0" borderId="9" xfId="5" applyFont="1" applyBorder="1" applyAlignment="1">
      <alignment horizontal="left" vertical="center" wrapText="1" indent="2"/>
    </xf>
    <xf numFmtId="0" fontId="8" fillId="0" borderId="4" xfId="5" applyFont="1" applyBorder="1" applyAlignment="1">
      <alignment horizontal="center" vertical="center" wrapText="1"/>
    </xf>
    <xf numFmtId="0" fontId="8" fillId="0" borderId="3" xfId="5" applyFont="1" applyBorder="1" applyAlignment="1">
      <alignment horizontal="left" vertical="center" wrapText="1" indent="2"/>
    </xf>
    <xf numFmtId="0" fontId="22" fillId="0" borderId="8" xfId="5" applyFont="1" applyBorder="1" applyAlignment="1">
      <alignment horizontal="center" vertical="center" wrapText="1"/>
    </xf>
    <xf numFmtId="0" fontId="22" fillId="0" borderId="7" xfId="5" applyFont="1" applyBorder="1" applyAlignment="1">
      <alignment horizontal="left" vertical="center" wrapText="1" indent="2"/>
    </xf>
    <xf numFmtId="0" fontId="33" fillId="0" borderId="11" xfId="5" applyFont="1" applyBorder="1" applyAlignment="1">
      <alignment horizontal="center" vertical="center" wrapText="1"/>
    </xf>
    <xf numFmtId="0" fontId="33" fillId="0" borderId="9" xfId="5" applyFont="1" applyBorder="1" applyAlignment="1">
      <alignment horizontal="center" vertical="center" wrapText="1"/>
    </xf>
    <xf numFmtId="0" fontId="40" fillId="2" borderId="5" xfId="5" applyFont="1" applyFill="1" applyBorder="1" applyAlignment="1">
      <alignment horizontal="right" vertical="center" wrapText="1"/>
    </xf>
    <xf numFmtId="0" fontId="40" fillId="2" borderId="5" xfId="5" applyFont="1" applyFill="1" applyBorder="1" applyAlignment="1">
      <alignment horizontal="center" vertical="center" wrapText="1"/>
    </xf>
    <xf numFmtId="0" fontId="40" fillId="2" borderId="42" xfId="5" applyFont="1" applyFill="1" applyBorder="1" applyAlignment="1">
      <alignment horizontal="right" vertical="center" wrapText="1"/>
    </xf>
    <xf numFmtId="0" fontId="40" fillId="2" borderId="42" xfId="5" applyFont="1" applyFill="1" applyBorder="1" applyAlignment="1">
      <alignment horizontal="center" vertical="center" wrapText="1"/>
    </xf>
    <xf numFmtId="0" fontId="34" fillId="0" borderId="7" xfId="5" applyFont="1" applyBorder="1" applyAlignment="1">
      <alignment horizontal="center" vertical="center" wrapText="1"/>
    </xf>
    <xf numFmtId="0" fontId="33" fillId="0" borderId="9" xfId="5" applyFont="1" applyBorder="1" applyAlignment="1">
      <alignment vertical="center"/>
    </xf>
    <xf numFmtId="165" fontId="61" fillId="2" borderId="0" xfId="1" applyNumberFormat="1" applyFont="1" applyFill="1" applyBorder="1" applyAlignment="1">
      <alignment vertical="center"/>
    </xf>
    <xf numFmtId="0" fontId="34" fillId="0" borderId="9" xfId="5" applyFont="1" applyBorder="1" applyAlignment="1">
      <alignment vertical="center" wrapText="1"/>
    </xf>
    <xf numFmtId="0" fontId="4" fillId="0" borderId="0" xfId="5" applyAlignment="1">
      <alignment horizontal="left" vertical="center"/>
    </xf>
    <xf numFmtId="0" fontId="45" fillId="0" borderId="0" xfId="5" applyFont="1" applyAlignment="1">
      <alignment vertical="center"/>
    </xf>
    <xf numFmtId="0" fontId="3" fillId="0" borderId="0" xfId="5" applyFont="1" applyAlignment="1">
      <alignment horizontal="center" vertical="center"/>
    </xf>
    <xf numFmtId="0" fontId="4" fillId="0" borderId="0" xfId="5" applyAlignment="1">
      <alignment horizontal="center" vertical="center"/>
    </xf>
    <xf numFmtId="0" fontId="45" fillId="4" borderId="0" xfId="5" applyFont="1" applyFill="1" applyAlignment="1">
      <alignment horizontal="left"/>
    </xf>
    <xf numFmtId="0" fontId="3" fillId="4" borderId="0" xfId="5" applyFont="1" applyFill="1" applyAlignment="1">
      <alignment horizontal="center"/>
    </xf>
    <xf numFmtId="0" fontId="15" fillId="4" borderId="0" xfId="5" applyFont="1" applyFill="1" applyAlignment="1">
      <alignment horizontal="left" vertical="center" wrapText="1"/>
    </xf>
    <xf numFmtId="0" fontId="45" fillId="4" borderId="0" xfId="5" applyFont="1" applyFill="1" applyAlignment="1">
      <alignment horizontal="right"/>
    </xf>
    <xf numFmtId="49" fontId="56" fillId="4" borderId="0" xfId="5" applyNumberFormat="1" applyFont="1" applyFill="1" applyAlignment="1">
      <alignment horizontal="right"/>
    </xf>
    <xf numFmtId="0" fontId="8" fillId="4" borderId="4" xfId="5" applyFont="1" applyFill="1" applyBorder="1" applyAlignment="1">
      <alignment horizontal="left" vertical="center" wrapText="1" indent="2"/>
    </xf>
    <xf numFmtId="0" fontId="8" fillId="4" borderId="3" xfId="5" applyFont="1" applyFill="1" applyBorder="1" applyAlignment="1">
      <alignment horizontal="left" vertical="center" wrapText="1" indent="2"/>
    </xf>
    <xf numFmtId="0" fontId="22" fillId="4" borderId="49" xfId="5" applyFont="1" applyFill="1" applyBorder="1" applyAlignment="1">
      <alignment horizontal="left" vertical="center" wrapText="1" indent="2"/>
    </xf>
    <xf numFmtId="0" fontId="22" fillId="4" borderId="50" xfId="5" applyFont="1" applyFill="1" applyBorder="1" applyAlignment="1">
      <alignment horizontal="left" vertical="center" wrapText="1" indent="2"/>
    </xf>
    <xf numFmtId="0" fontId="8" fillId="4" borderId="53" xfId="5" applyFont="1" applyFill="1" applyBorder="1" applyAlignment="1">
      <alignment horizontal="left" vertical="center" wrapText="1" indent="2"/>
    </xf>
    <xf numFmtId="0" fontId="8" fillId="4" borderId="54" xfId="5" applyFont="1" applyFill="1" applyBorder="1" applyAlignment="1">
      <alignment horizontal="left" vertical="center" wrapText="1" indent="2"/>
    </xf>
    <xf numFmtId="0" fontId="33" fillId="4" borderId="48" xfId="5" applyFont="1" applyFill="1" applyBorder="1" applyAlignment="1">
      <alignment horizontal="center" vertical="center" wrapText="1"/>
    </xf>
    <xf numFmtId="0" fontId="33" fillId="4" borderId="57" xfId="5" applyFont="1" applyFill="1" applyBorder="1" applyAlignment="1">
      <alignment horizontal="center" vertical="center" wrapText="1"/>
    </xf>
    <xf numFmtId="0" fontId="34" fillId="4" borderId="11" xfId="5" applyFont="1" applyFill="1" applyBorder="1" applyAlignment="1">
      <alignment horizontal="center" vertical="center" wrapText="1"/>
    </xf>
    <xf numFmtId="0" fontId="34" fillId="4" borderId="9" xfId="5" applyFont="1" applyFill="1" applyBorder="1" applyAlignment="1">
      <alignment horizontal="center" vertical="center" wrapText="1"/>
    </xf>
    <xf numFmtId="0" fontId="33" fillId="4" borderId="3" xfId="5" applyFont="1" applyFill="1" applyBorder="1" applyAlignment="1">
      <alignment vertical="center" wrapText="1"/>
    </xf>
    <xf numFmtId="165" fontId="40" fillId="2" borderId="4" xfId="1" applyNumberFormat="1" applyFont="1" applyFill="1" applyBorder="1" applyAlignment="1">
      <alignment horizontal="right" vertical="center"/>
    </xf>
    <xf numFmtId="165" fontId="40" fillId="2" borderId="6" xfId="1" applyNumberFormat="1" applyFont="1" applyFill="1" applyBorder="1" applyAlignment="1">
      <alignment horizontal="left" vertical="center"/>
    </xf>
    <xf numFmtId="0" fontId="34" fillId="4" borderId="8" xfId="5" applyFont="1" applyFill="1" applyBorder="1" applyAlignment="1">
      <alignment horizontal="center" vertical="center" wrapText="1"/>
    </xf>
    <xf numFmtId="165" fontId="40" fillId="2" borderId="8" xfId="1" applyNumberFormat="1" applyFont="1" applyFill="1" applyBorder="1" applyAlignment="1">
      <alignment horizontal="right" vertical="center"/>
    </xf>
    <xf numFmtId="165" fontId="40" fillId="2" borderId="21" xfId="1" applyNumberFormat="1" applyFont="1" applyFill="1" applyBorder="1" applyAlignment="1">
      <alignment horizontal="left" vertical="center"/>
    </xf>
    <xf numFmtId="0" fontId="8" fillId="4" borderId="11" xfId="5" applyFont="1" applyFill="1" applyBorder="1" applyAlignment="1">
      <alignment horizontal="left" vertical="center" wrapText="1" indent="2"/>
    </xf>
    <xf numFmtId="0" fontId="8" fillId="4" borderId="9" xfId="5" applyFont="1" applyFill="1" applyBorder="1" applyAlignment="1">
      <alignment horizontal="left" vertical="center" wrapText="1" indent="2"/>
    </xf>
    <xf numFmtId="0" fontId="22" fillId="4" borderId="11" xfId="5" applyFont="1" applyFill="1" applyBorder="1" applyAlignment="1">
      <alignment horizontal="left" vertical="center" wrapText="1" indent="2"/>
    </xf>
    <xf numFmtId="0" fontId="22" fillId="4" borderId="9" xfId="5" applyFont="1" applyFill="1" applyBorder="1" applyAlignment="1">
      <alignment horizontal="left" vertical="center" wrapText="1" indent="2"/>
    </xf>
    <xf numFmtId="0" fontId="34" fillId="4" borderId="7" xfId="5" applyFont="1" applyFill="1" applyBorder="1" applyAlignment="1">
      <alignment horizontal="center" vertical="center" wrapText="1"/>
    </xf>
    <xf numFmtId="0" fontId="33" fillId="4" borderId="11" xfId="5" applyFont="1" applyFill="1" applyBorder="1" applyAlignment="1">
      <alignment vertical="center" wrapText="1"/>
    </xf>
    <xf numFmtId="0" fontId="33" fillId="4" borderId="9" xfId="5" applyFont="1" applyFill="1" applyBorder="1" applyAlignment="1">
      <alignment vertical="center" wrapText="1"/>
    </xf>
    <xf numFmtId="0" fontId="34" fillId="4" borderId="11" xfId="5" applyFont="1" applyFill="1" applyBorder="1" applyAlignment="1">
      <alignment vertical="center" wrapText="1"/>
    </xf>
    <xf numFmtId="0" fontId="34" fillId="4" borderId="9" xfId="5" applyFont="1" applyFill="1" applyBorder="1" applyAlignment="1">
      <alignment vertical="center" wrapText="1"/>
    </xf>
    <xf numFmtId="0" fontId="33" fillId="4" borderId="11" xfId="5" applyFont="1" applyFill="1" applyBorder="1" applyAlignment="1">
      <alignment horizontal="left" vertical="center" wrapText="1"/>
    </xf>
    <xf numFmtId="0" fontId="33" fillId="4" borderId="9" xfId="5" applyFont="1" applyFill="1" applyBorder="1" applyAlignment="1">
      <alignment horizontal="left" vertical="center" wrapText="1"/>
    </xf>
    <xf numFmtId="0" fontId="34" fillId="4" borderId="11" xfId="5" applyFont="1" applyFill="1" applyBorder="1" applyAlignment="1">
      <alignment horizontal="left" vertical="center" wrapText="1"/>
    </xf>
    <xf numFmtId="0" fontId="34" fillId="4" borderId="9" xfId="5" applyFont="1" applyFill="1" applyBorder="1" applyAlignment="1">
      <alignment horizontal="left" vertical="center" wrapText="1"/>
    </xf>
    <xf numFmtId="9" fontId="3" fillId="4" borderId="0" xfId="5" applyNumberFormat="1" applyFont="1" applyFill="1" applyAlignment="1">
      <alignment vertical="center"/>
    </xf>
    <xf numFmtId="0" fontId="22" fillId="4" borderId="8" xfId="5" applyFont="1" applyFill="1" applyBorder="1" applyAlignment="1">
      <alignment horizontal="left" vertical="center" wrapText="1" indent="2"/>
    </xf>
    <xf numFmtId="0" fontId="16" fillId="4" borderId="11" xfId="5" applyFont="1" applyFill="1" applyBorder="1" applyAlignment="1">
      <alignment horizontal="left" vertical="center" wrapText="1" indent="2"/>
    </xf>
    <xf numFmtId="0" fontId="16" fillId="4" borderId="62" xfId="5" applyFont="1" applyFill="1" applyBorder="1" applyAlignment="1">
      <alignment horizontal="left" vertical="center" wrapText="1" indent="2"/>
    </xf>
    <xf numFmtId="0" fontId="22" fillId="4" borderId="65" xfId="5" applyFont="1" applyFill="1" applyBorder="1" applyAlignment="1">
      <alignment horizontal="left" vertical="center" wrapText="1" indent="2"/>
    </xf>
    <xf numFmtId="0" fontId="21" fillId="4" borderId="11" xfId="5" applyFont="1" applyFill="1" applyBorder="1" applyAlignment="1">
      <alignment horizontal="left" vertical="center" wrapText="1" indent="2"/>
    </xf>
    <xf numFmtId="0" fontId="21" fillId="4" borderId="9" xfId="5" applyFont="1" applyFill="1" applyBorder="1" applyAlignment="1">
      <alignment horizontal="left" vertical="center" indent="2"/>
    </xf>
    <xf numFmtId="0" fontId="8" fillId="4" borderId="11" xfId="5" applyFont="1" applyFill="1" applyBorder="1" applyAlignment="1">
      <alignment vertical="center" wrapText="1"/>
    </xf>
    <xf numFmtId="0" fontId="8" fillId="4" borderId="9" xfId="5" applyFont="1" applyFill="1" applyBorder="1" applyAlignment="1">
      <alignment vertical="center" wrapText="1"/>
    </xf>
    <xf numFmtId="0" fontId="22" fillId="4" borderId="11" xfId="5" applyFont="1" applyFill="1" applyBorder="1" applyAlignment="1">
      <alignment vertical="center" wrapText="1"/>
    </xf>
    <xf numFmtId="0" fontId="22" fillId="4" borderId="9" xfId="5" applyFont="1" applyFill="1" applyBorder="1" applyAlignment="1">
      <alignment vertical="center" wrapText="1"/>
    </xf>
    <xf numFmtId="0" fontId="8" fillId="4" borderId="62" xfId="5" applyFont="1" applyFill="1" applyBorder="1" applyAlignment="1">
      <alignment horizontal="left" vertical="center" wrapText="1" indent="2"/>
    </xf>
    <xf numFmtId="0" fontId="62" fillId="4" borderId="0" xfId="5" applyFont="1" applyFill="1" applyAlignment="1">
      <alignment horizontal="center" vertical="center"/>
    </xf>
    <xf numFmtId="0" fontId="33" fillId="4" borderId="0" xfId="5" applyFont="1" applyFill="1" applyAlignment="1">
      <alignment horizontal="left" vertical="center"/>
    </xf>
    <xf numFmtId="0" fontId="32" fillId="4" borderId="0" xfId="5" applyFont="1" applyFill="1"/>
    <xf numFmtId="0" fontId="33" fillId="4" borderId="0" xfId="5" applyFont="1" applyFill="1" applyAlignment="1">
      <alignment horizontal="left"/>
    </xf>
    <xf numFmtId="0" fontId="7" fillId="4" borderId="0" xfId="5" applyFont="1" applyFill="1"/>
    <xf numFmtId="0" fontId="33" fillId="4" borderId="0" xfId="5" applyFont="1" applyFill="1" applyAlignment="1">
      <alignment horizontal="center" vertical="center"/>
    </xf>
    <xf numFmtId="0" fontId="10" fillId="4" borderId="23" xfId="5" applyFont="1" applyFill="1" applyBorder="1" applyAlignment="1">
      <alignment horizontal="left" vertical="center" wrapText="1"/>
    </xf>
    <xf numFmtId="166" fontId="43" fillId="4" borderId="25" xfId="5" applyNumberFormat="1" applyFont="1" applyFill="1" applyBorder="1" applyAlignment="1">
      <alignment horizontal="center" vertical="center" wrapText="1"/>
    </xf>
    <xf numFmtId="0" fontId="43" fillId="4" borderId="22" xfId="5" applyFont="1" applyFill="1" applyBorder="1" applyAlignment="1">
      <alignment horizontal="center" vertical="center" wrapText="1"/>
    </xf>
    <xf numFmtId="0" fontId="22" fillId="4" borderId="7" xfId="5" applyFont="1" applyFill="1" applyBorder="1" applyAlignment="1">
      <alignment horizontal="center" vertical="center"/>
    </xf>
    <xf numFmtId="0" fontId="10" fillId="4" borderId="0" xfId="5" applyFont="1" applyFill="1" applyAlignment="1">
      <alignment vertical="center"/>
    </xf>
    <xf numFmtId="0" fontId="29" fillId="4" borderId="0" xfId="5" applyFont="1" applyFill="1"/>
    <xf numFmtId="0" fontId="23" fillId="4" borderId="0" xfId="5" applyFont="1" applyFill="1" applyAlignment="1">
      <alignment vertical="center"/>
    </xf>
    <xf numFmtId="165" fontId="32" fillId="4" borderId="0" xfId="5" applyNumberFormat="1" applyFont="1" applyFill="1" applyAlignment="1">
      <alignment vertical="center"/>
    </xf>
    <xf numFmtId="0" fontId="29" fillId="4" borderId="0" xfId="5" applyFont="1" applyFill="1" applyAlignment="1">
      <alignment horizontal="left" vertical="center"/>
    </xf>
    <xf numFmtId="167" fontId="65" fillId="4" borderId="0" xfId="5" applyNumberFormat="1" applyFont="1" applyFill="1"/>
    <xf numFmtId="0" fontId="42" fillId="4" borderId="0" xfId="5" applyFont="1" applyFill="1" applyAlignment="1">
      <alignment vertical="center"/>
    </xf>
    <xf numFmtId="0" fontId="66" fillId="4" borderId="69" xfId="5" applyFont="1" applyFill="1" applyBorder="1" applyAlignment="1">
      <alignment horizontal="center" vertical="center"/>
    </xf>
    <xf numFmtId="0" fontId="24" fillId="4" borderId="71" xfId="5" applyFont="1" applyFill="1" applyBorder="1" applyAlignment="1">
      <alignment horizontal="center" vertical="center" wrapText="1"/>
    </xf>
    <xf numFmtId="0" fontId="58" fillId="4" borderId="0" xfId="5" applyFont="1" applyFill="1" applyAlignment="1">
      <alignment horizontal="center"/>
    </xf>
    <xf numFmtId="167" fontId="58" fillId="4" borderId="0" xfId="5" applyNumberFormat="1" applyFont="1" applyFill="1" applyAlignment="1">
      <alignment horizontal="center"/>
    </xf>
    <xf numFmtId="37" fontId="43" fillId="4" borderId="76" xfId="5" applyNumberFormat="1" applyFont="1" applyFill="1" applyBorder="1" applyAlignment="1">
      <alignment horizontal="center" vertical="center" wrapText="1"/>
    </xf>
    <xf numFmtId="37" fontId="43" fillId="4" borderId="77" xfId="5" applyNumberFormat="1" applyFont="1" applyFill="1" applyBorder="1" applyAlignment="1">
      <alignment horizontal="center" vertical="center" wrapText="1"/>
    </xf>
    <xf numFmtId="0" fontId="68" fillId="4" borderId="0" xfId="5" applyFont="1" applyFill="1" applyAlignment="1">
      <alignment horizontal="center"/>
    </xf>
    <xf numFmtId="167" fontId="68" fillId="4" borderId="0" xfId="5" applyNumberFormat="1" applyFont="1" applyFill="1" applyAlignment="1">
      <alignment horizontal="center"/>
    </xf>
    <xf numFmtId="165" fontId="27" fillId="4" borderId="76" xfId="1" applyNumberFormat="1" applyFont="1" applyFill="1" applyBorder="1" applyAlignment="1">
      <alignment horizontal="center" vertical="center" wrapText="1"/>
    </xf>
    <xf numFmtId="9" fontId="27" fillId="4" borderId="85" xfId="3" applyFont="1" applyFill="1" applyBorder="1" applyAlignment="1">
      <alignment vertical="center" wrapText="1"/>
    </xf>
    <xf numFmtId="165" fontId="27" fillId="4" borderId="0" xfId="1" applyNumberFormat="1" applyFont="1" applyFill="1" applyBorder="1" applyAlignment="1">
      <alignment horizontal="center"/>
    </xf>
    <xf numFmtId="165" fontId="27" fillId="4" borderId="0" xfId="1" applyNumberFormat="1" applyFont="1" applyFill="1" applyAlignment="1">
      <alignment horizontal="center"/>
    </xf>
    <xf numFmtId="0" fontId="10" fillId="4" borderId="52" xfId="5" applyFont="1" applyFill="1" applyBorder="1" applyAlignment="1">
      <alignment vertical="center"/>
    </xf>
    <xf numFmtId="3" fontId="32" fillId="4" borderId="52" xfId="5" applyNumberFormat="1" applyFont="1" applyFill="1" applyBorder="1" applyAlignment="1">
      <alignment vertical="center" wrapText="1"/>
    </xf>
    <xf numFmtId="9" fontId="32" fillId="4" borderId="52" xfId="5" applyNumberFormat="1" applyFont="1" applyFill="1" applyBorder="1" applyAlignment="1">
      <alignment vertical="center" wrapText="1"/>
    </xf>
    <xf numFmtId="37" fontId="32" fillId="4" borderId="52" xfId="5" applyNumberFormat="1" applyFont="1" applyFill="1" applyBorder="1" applyAlignment="1">
      <alignment vertical="center" wrapText="1"/>
    </xf>
    <xf numFmtId="37" fontId="32" fillId="4" borderId="51" xfId="5" applyNumberFormat="1" applyFont="1" applyFill="1" applyBorder="1" applyAlignment="1">
      <alignment vertical="center" wrapText="1"/>
    </xf>
    <xf numFmtId="37" fontId="32" fillId="4" borderId="52" xfId="5" applyNumberFormat="1" applyFont="1" applyFill="1" applyBorder="1" applyAlignment="1">
      <alignment horizontal="center" vertical="center" wrapText="1"/>
    </xf>
    <xf numFmtId="37" fontId="32" fillId="4" borderId="51" xfId="5" applyNumberFormat="1" applyFont="1" applyFill="1" applyBorder="1" applyAlignment="1">
      <alignment horizontal="center" vertical="center" wrapText="1"/>
    </xf>
    <xf numFmtId="0" fontId="66" fillId="4" borderId="92" xfId="5" applyFont="1" applyFill="1" applyBorder="1" applyAlignment="1">
      <alignment horizontal="center" vertical="center"/>
    </xf>
    <xf numFmtId="0" fontId="24" fillId="4" borderId="83" xfId="5" applyFont="1" applyFill="1" applyBorder="1" applyAlignment="1">
      <alignment horizontal="center" vertical="center" wrapText="1"/>
    </xf>
    <xf numFmtId="3" fontId="24" fillId="4" borderId="84" xfId="5" applyNumberFormat="1" applyFont="1" applyFill="1" applyBorder="1" applyAlignment="1">
      <alignment horizontal="center" vertical="center" wrapText="1"/>
    </xf>
    <xf numFmtId="37" fontId="43" fillId="4" borderId="85" xfId="5" applyNumberFormat="1" applyFont="1" applyFill="1" applyBorder="1" applyAlignment="1">
      <alignment horizontal="center" vertical="center" wrapText="1"/>
    </xf>
    <xf numFmtId="0" fontId="32" fillId="4" borderId="68" xfId="5" applyFont="1" applyFill="1" applyBorder="1" applyAlignment="1">
      <alignment horizontal="left" vertical="center" wrapText="1"/>
    </xf>
    <xf numFmtId="37" fontId="33" fillId="4" borderId="69" xfId="5" applyNumberFormat="1" applyFont="1" applyFill="1" applyBorder="1" applyAlignment="1">
      <alignment horizontal="left" vertical="center" wrapText="1"/>
    </xf>
    <xf numFmtId="167" fontId="3" fillId="4" borderId="0" xfId="5" applyNumberFormat="1" applyFont="1" applyFill="1" applyAlignment="1">
      <alignment horizontal="center"/>
    </xf>
    <xf numFmtId="0" fontId="32" fillId="4" borderId="83" xfId="5" applyFont="1" applyFill="1" applyBorder="1" applyAlignment="1">
      <alignment horizontal="left" vertical="center" wrapText="1"/>
    </xf>
    <xf numFmtId="0" fontId="34" fillId="4" borderId="71" xfId="5" applyFont="1" applyFill="1" applyBorder="1" applyAlignment="1">
      <alignment horizontal="left" vertical="center" wrapText="1"/>
    </xf>
    <xf numFmtId="167" fontId="3" fillId="4" borderId="0" xfId="5" applyNumberFormat="1" applyFont="1" applyFill="1"/>
    <xf numFmtId="168" fontId="3" fillId="4" borderId="0" xfId="5" applyNumberFormat="1" applyFont="1" applyFill="1" applyAlignment="1">
      <alignment horizontal="center"/>
    </xf>
    <xf numFmtId="0" fontId="71" fillId="4" borderId="0" xfId="5" applyFont="1" applyFill="1" applyAlignment="1">
      <alignment horizontal="center"/>
    </xf>
    <xf numFmtId="43" fontId="3" fillId="4" borderId="0" xfId="1" applyFont="1" applyFill="1"/>
    <xf numFmtId="167" fontId="65" fillId="4" borderId="0" xfId="5" applyNumberFormat="1" applyFont="1" applyFill="1" applyAlignment="1">
      <alignment vertical="center"/>
    </xf>
    <xf numFmtId="0" fontId="42" fillId="4" borderId="0" xfId="5" applyFont="1" applyFill="1" applyAlignment="1">
      <alignment horizontal="center" vertical="center"/>
    </xf>
    <xf numFmtId="37" fontId="15" fillId="4" borderId="85" xfId="5" applyNumberFormat="1" applyFont="1" applyFill="1" applyBorder="1" applyAlignment="1">
      <alignment horizontal="center" vertical="center" wrapText="1"/>
    </xf>
    <xf numFmtId="37" fontId="43" fillId="4" borderId="98" xfId="5" applyNumberFormat="1" applyFont="1" applyFill="1" applyBorder="1" applyAlignment="1">
      <alignment horizontal="center" vertical="center" wrapText="1"/>
    </xf>
    <xf numFmtId="167" fontId="69" fillId="4" borderId="0" xfId="5" applyNumberFormat="1" applyFont="1" applyFill="1" applyAlignment="1">
      <alignment horizontal="center" vertical="center"/>
    </xf>
    <xf numFmtId="0" fontId="72" fillId="4" borderId="0" xfId="5" applyFont="1" applyFill="1" applyAlignment="1">
      <alignment horizontal="center" vertical="center"/>
    </xf>
    <xf numFmtId="37" fontId="29" fillId="4" borderId="89" xfId="5" applyNumberFormat="1" applyFont="1" applyFill="1" applyBorder="1" applyAlignment="1">
      <alignment horizontal="left" vertical="center" wrapText="1" indent="2"/>
    </xf>
    <xf numFmtId="37" fontId="29" fillId="4" borderId="0" xfId="5" applyNumberFormat="1" applyFont="1" applyFill="1" applyAlignment="1">
      <alignment horizontal="left" vertical="center" wrapText="1" indent="2"/>
    </xf>
    <xf numFmtId="167" fontId="65" fillId="4" borderId="0" xfId="5" applyNumberFormat="1" applyFont="1" applyFill="1" applyAlignment="1">
      <alignment horizontal="center" vertical="center"/>
    </xf>
    <xf numFmtId="0" fontId="4" fillId="4" borderId="0" xfId="5" applyFill="1" applyAlignment="1">
      <alignment horizontal="center" vertical="center"/>
    </xf>
    <xf numFmtId="37" fontId="73" fillId="4" borderId="84" xfId="5" applyNumberFormat="1" applyFont="1" applyFill="1" applyBorder="1" applyAlignment="1">
      <alignment horizontal="left" vertical="center" indent="2"/>
    </xf>
    <xf numFmtId="37" fontId="73" fillId="4" borderId="52" xfId="5" applyNumberFormat="1" applyFont="1" applyFill="1" applyBorder="1" applyAlignment="1">
      <alignment horizontal="left" vertical="center" indent="2"/>
    </xf>
    <xf numFmtId="167" fontId="74" fillId="4" borderId="0" xfId="5" applyNumberFormat="1" applyFont="1" applyFill="1" applyAlignment="1">
      <alignment horizontal="center" vertical="center"/>
    </xf>
    <xf numFmtId="0" fontId="73" fillId="4" borderId="0" xfId="5" applyFont="1" applyFill="1" applyAlignment="1">
      <alignment horizontal="center" vertical="center"/>
    </xf>
    <xf numFmtId="37" fontId="73" fillId="4" borderId="89" xfId="5" applyNumberFormat="1" applyFont="1" applyFill="1" applyBorder="1" applyAlignment="1">
      <alignment horizontal="left" vertical="center" wrapText="1" indent="2"/>
    </xf>
    <xf numFmtId="37" fontId="73" fillId="4" borderId="0" xfId="5" applyNumberFormat="1" applyFont="1" applyFill="1" applyAlignment="1">
      <alignment horizontal="left" vertical="center" wrapText="1" indent="2"/>
    </xf>
    <xf numFmtId="37" fontId="73" fillId="4" borderId="85" xfId="5" applyNumberFormat="1" applyFont="1" applyFill="1" applyBorder="1" applyAlignment="1">
      <alignment horizontal="left" vertical="center" indent="2"/>
    </xf>
    <xf numFmtId="167" fontId="74" fillId="4" borderId="0" xfId="5" applyNumberFormat="1" applyFont="1" applyFill="1" applyAlignment="1">
      <alignment vertical="center"/>
    </xf>
    <xf numFmtId="0" fontId="73" fillId="4" borderId="0" xfId="5" applyFont="1" applyFill="1" applyAlignment="1">
      <alignment vertical="center"/>
    </xf>
    <xf numFmtId="37" fontId="73" fillId="4" borderId="89" xfId="5" applyNumberFormat="1" applyFont="1" applyFill="1" applyBorder="1" applyAlignment="1">
      <alignment horizontal="left" vertical="center" indent="2"/>
    </xf>
    <xf numFmtId="37" fontId="73" fillId="4" borderId="0" xfId="5" applyNumberFormat="1" applyFont="1" applyFill="1" applyAlignment="1">
      <alignment horizontal="left" vertical="center" indent="2"/>
    </xf>
    <xf numFmtId="37" fontId="10" fillId="4" borderId="85" xfId="5" applyNumberFormat="1" applyFont="1" applyFill="1" applyBorder="1" applyAlignment="1">
      <alignment horizontal="left" vertical="center" indent="2"/>
    </xf>
    <xf numFmtId="37" fontId="34" fillId="4" borderId="0" xfId="5" applyNumberFormat="1" applyFont="1" applyFill="1" applyAlignment="1">
      <alignment horizontal="left" vertical="center" indent="2"/>
    </xf>
    <xf numFmtId="37" fontId="40" fillId="4" borderId="0" xfId="5" applyNumberFormat="1" applyFont="1" applyFill="1" applyAlignment="1">
      <alignment horizontal="left" vertical="center" indent="2"/>
    </xf>
    <xf numFmtId="37" fontId="43" fillId="4" borderId="0" xfId="5" applyNumberFormat="1" applyFont="1" applyFill="1" applyAlignment="1">
      <alignment horizontal="center" vertical="center"/>
    </xf>
    <xf numFmtId="0" fontId="71" fillId="4" borderId="0" xfId="5" applyFont="1" applyFill="1" applyAlignment="1">
      <alignment horizontal="center" vertical="center"/>
    </xf>
    <xf numFmtId="0" fontId="32" fillId="4" borderId="0" xfId="5" applyFont="1" applyFill="1" applyAlignment="1">
      <alignment horizontal="left" vertical="center" indent="5"/>
    </xf>
    <xf numFmtId="0" fontId="66" fillId="4" borderId="3" xfId="5" applyFont="1" applyFill="1" applyBorder="1" applyAlignment="1">
      <alignment horizontal="center" vertical="center"/>
    </xf>
    <xf numFmtId="0" fontId="24" fillId="4" borderId="7" xfId="5" applyFont="1" applyFill="1" applyBorder="1" applyAlignment="1">
      <alignment horizontal="center" vertical="center" wrapText="1"/>
    </xf>
    <xf numFmtId="0" fontId="76" fillId="4" borderId="0" xfId="5" applyFont="1" applyFill="1" applyAlignment="1">
      <alignment horizontal="center"/>
    </xf>
    <xf numFmtId="0" fontId="77" fillId="4" borderId="0" xfId="5" applyFont="1" applyFill="1" applyAlignment="1">
      <alignment horizontal="center"/>
    </xf>
    <xf numFmtId="43" fontId="3" fillId="4" borderId="0" xfId="5" applyNumberFormat="1" applyFont="1" applyFill="1"/>
    <xf numFmtId="0" fontId="17" fillId="4" borderId="7" xfId="5" applyFont="1" applyFill="1" applyBorder="1" applyAlignment="1">
      <alignment horizontal="left" vertical="center" wrapText="1"/>
    </xf>
    <xf numFmtId="43" fontId="56" fillId="4" borderId="7" xfId="1" applyFont="1" applyFill="1" applyBorder="1" applyAlignment="1">
      <alignment horizontal="right" vertical="center" wrapText="1"/>
    </xf>
    <xf numFmtId="43" fontId="3" fillId="2" borderId="7" xfId="1" applyFont="1" applyFill="1" applyBorder="1" applyAlignment="1">
      <alignment horizontal="right" vertical="center"/>
    </xf>
    <xf numFmtId="43" fontId="3" fillId="4" borderId="7" xfId="1" applyFont="1" applyFill="1" applyBorder="1" applyAlignment="1">
      <alignment horizontal="right" vertical="center" wrapText="1"/>
    </xf>
    <xf numFmtId="43" fontId="3" fillId="2" borderId="16" xfId="1" applyFont="1" applyFill="1" applyBorder="1" applyAlignment="1">
      <alignment horizontal="right" vertical="center"/>
    </xf>
    <xf numFmtId="0" fontId="73" fillId="4" borderId="0" xfId="5" applyFont="1" applyFill="1"/>
    <xf numFmtId="0" fontId="37" fillId="4" borderId="7" xfId="5" applyFont="1" applyFill="1" applyBorder="1" applyAlignment="1">
      <alignment horizontal="left" vertical="center" wrapText="1"/>
    </xf>
    <xf numFmtId="37" fontId="3" fillId="4" borderId="0" xfId="5" applyNumberFormat="1" applyFont="1" applyFill="1" applyAlignment="1">
      <alignment horizontal="left" vertical="center"/>
    </xf>
    <xf numFmtId="37" fontId="75" fillId="4" borderId="0" xfId="5" applyNumberFormat="1" applyFont="1" applyFill="1" applyAlignment="1">
      <alignment horizontal="left" vertical="center"/>
    </xf>
    <xf numFmtId="43" fontId="3" fillId="2" borderId="28" xfId="1" applyFont="1" applyFill="1" applyBorder="1" applyAlignment="1">
      <alignment horizontal="right" vertical="center"/>
    </xf>
    <xf numFmtId="43" fontId="3" fillId="2" borderId="46" xfId="1" applyFont="1" applyFill="1" applyBorder="1" applyAlignment="1">
      <alignment horizontal="right" vertical="center"/>
    </xf>
    <xf numFmtId="0" fontId="71" fillId="4" borderId="7" xfId="5" applyFont="1" applyFill="1" applyBorder="1" applyAlignment="1">
      <alignment horizontal="left" vertical="center" wrapText="1"/>
    </xf>
    <xf numFmtId="0" fontId="32" fillId="4" borderId="0" xfId="5" applyFont="1" applyFill="1" applyAlignment="1">
      <alignment vertical="center" wrapText="1"/>
    </xf>
    <xf numFmtId="43" fontId="3" fillId="4" borderId="0" xfId="5" applyNumberFormat="1" applyFont="1" applyFill="1" applyAlignment="1">
      <alignment vertical="center" wrapText="1"/>
    </xf>
    <xf numFmtId="165" fontId="3" fillId="4" borderId="0" xfId="1" applyNumberFormat="1" applyFont="1" applyFill="1"/>
    <xf numFmtId="165" fontId="51" fillId="4" borderId="0" xfId="1" applyNumberFormat="1" applyFont="1" applyFill="1"/>
    <xf numFmtId="43" fontId="65" fillId="4" borderId="0" xfId="1" applyFont="1" applyFill="1" applyBorder="1"/>
    <xf numFmtId="0" fontId="42" fillId="4" borderId="0" xfId="5" applyFont="1" applyFill="1"/>
    <xf numFmtId="0" fontId="15" fillId="4" borderId="0" xfId="5" applyFont="1" applyFill="1" applyAlignment="1">
      <alignment horizontal="right"/>
    </xf>
    <xf numFmtId="0" fontId="80" fillId="4" borderId="0" xfId="5" applyFont="1" applyFill="1" applyAlignment="1">
      <alignment horizontal="center"/>
    </xf>
    <xf numFmtId="0" fontId="81" fillId="4" borderId="0" xfId="5" applyFont="1" applyFill="1" applyAlignment="1">
      <alignment horizontal="center"/>
    </xf>
    <xf numFmtId="43" fontId="4" fillId="4" borderId="0" xfId="1" applyFont="1" applyFill="1" applyBorder="1"/>
    <xf numFmtId="49" fontId="43" fillId="4" borderId="22" xfId="5" applyNumberFormat="1" applyFont="1" applyFill="1" applyBorder="1" applyAlignment="1">
      <alignment horizontal="center" vertical="center" wrapText="1"/>
    </xf>
    <xf numFmtId="43" fontId="69" fillId="4" borderId="0" xfId="1" applyFont="1" applyFill="1" applyBorder="1"/>
    <xf numFmtId="0" fontId="72" fillId="4" borderId="0" xfId="5" applyFont="1" applyFill="1"/>
    <xf numFmtId="165" fontId="27" fillId="4" borderId="22" xfId="1" applyNumberFormat="1" applyFont="1" applyFill="1" applyBorder="1" applyAlignment="1">
      <alignment horizontal="center" vertical="center" wrapText="1"/>
    </xf>
    <xf numFmtId="165" fontId="27" fillId="4" borderId="22" xfId="1" applyNumberFormat="1" applyFont="1" applyFill="1" applyBorder="1" applyAlignment="1">
      <alignment vertical="center" wrapText="1"/>
    </xf>
    <xf numFmtId="165" fontId="27" fillId="4" borderId="22" xfId="1" applyNumberFormat="1" applyFont="1" applyFill="1" applyBorder="1" applyAlignment="1">
      <alignment horizontal="right" vertical="center" wrapText="1"/>
    </xf>
    <xf numFmtId="43" fontId="27" fillId="4" borderId="0" xfId="1" applyFont="1" applyFill="1" applyBorder="1"/>
    <xf numFmtId="0" fontId="27" fillId="4" borderId="0" xfId="5" applyFont="1" applyFill="1"/>
    <xf numFmtId="165" fontId="51" fillId="4" borderId="22" xfId="1" applyNumberFormat="1" applyFont="1" applyFill="1" applyBorder="1" applyAlignment="1">
      <alignment horizontal="center" vertical="center" wrapText="1"/>
    </xf>
    <xf numFmtId="0" fontId="67" fillId="4" borderId="22" xfId="1" applyNumberFormat="1" applyFont="1" applyFill="1" applyBorder="1" applyAlignment="1">
      <alignment horizontal="center" vertical="center" wrapText="1"/>
    </xf>
    <xf numFmtId="165" fontId="39" fillId="4" borderId="22" xfId="1" applyNumberFormat="1" applyFont="1" applyFill="1" applyBorder="1" applyAlignment="1">
      <alignment vertical="center" wrapText="1"/>
    </xf>
    <xf numFmtId="43" fontId="3" fillId="4" borderId="0" xfId="1" applyFont="1" applyFill="1" applyBorder="1"/>
    <xf numFmtId="43" fontId="32" fillId="4" borderId="0" xfId="1" applyFont="1" applyFill="1" applyBorder="1"/>
    <xf numFmtId="0" fontId="33" fillId="4" borderId="3" xfId="5" applyFont="1" applyFill="1" applyBorder="1" applyAlignment="1">
      <alignment horizontal="center" vertical="center" wrapText="1"/>
    </xf>
    <xf numFmtId="0" fontId="16" fillId="0" borderId="0" xfId="4" applyFont="1" applyAlignment="1">
      <alignment vertical="top"/>
    </xf>
    <xf numFmtId="0" fontId="22" fillId="0" borderId="0" xfId="4" applyFont="1" applyAlignment="1">
      <alignment vertical="center"/>
    </xf>
    <xf numFmtId="0" fontId="83" fillId="0" borderId="0" xfId="4" applyFont="1" applyAlignment="1">
      <alignment vertical="center"/>
    </xf>
    <xf numFmtId="0" fontId="13" fillId="0" borderId="0" xfId="4" applyFont="1" applyAlignment="1">
      <alignment horizontal="center"/>
    </xf>
    <xf numFmtId="0" fontId="86" fillId="0" borderId="0" xfId="4" applyFont="1" applyAlignment="1">
      <alignment vertical="center"/>
    </xf>
    <xf numFmtId="0" fontId="33" fillId="0" borderId="0" xfId="4" applyFont="1" applyAlignment="1">
      <alignment vertical="top"/>
    </xf>
    <xf numFmtId="0" fontId="16" fillId="0" borderId="0" xfId="4" applyFont="1" applyAlignment="1">
      <alignment vertical="center"/>
    </xf>
    <xf numFmtId="0" fontId="4" fillId="0" borderId="0" xfId="6"/>
    <xf numFmtId="0" fontId="13" fillId="0" borderId="0" xfId="4" applyFont="1" applyAlignment="1">
      <alignment vertical="center"/>
    </xf>
    <xf numFmtId="0" fontId="88" fillId="0" borderId="0" xfId="4" applyFont="1" applyAlignment="1">
      <alignment vertical="center"/>
    </xf>
    <xf numFmtId="0" fontId="13" fillId="0" borderId="0" xfId="4" applyFont="1" applyAlignment="1">
      <alignment horizontal="left" vertical="center"/>
    </xf>
    <xf numFmtId="0" fontId="84" fillId="0" borderId="0" xfId="4" applyFont="1"/>
    <xf numFmtId="0" fontId="84" fillId="0" borderId="0" xfId="4" applyFont="1" applyAlignment="1">
      <alignment horizontal="left" indent="1"/>
    </xf>
    <xf numFmtId="0" fontId="16" fillId="0" borderId="0" xfId="6" applyFont="1"/>
    <xf numFmtId="0" fontId="16" fillId="0" borderId="0" xfId="6" applyFont="1" applyAlignment="1">
      <alignment horizontal="left" vertical="center"/>
    </xf>
    <xf numFmtId="0" fontId="89" fillId="0" borderId="0" xfId="6" applyFont="1" applyAlignment="1">
      <alignment horizontal="left" vertical="center" indent="4"/>
    </xf>
    <xf numFmtId="0" fontId="22" fillId="4" borderId="0" xfId="5" applyFont="1" applyFill="1" applyAlignment="1">
      <alignment horizontal="left" vertical="center" wrapText="1"/>
    </xf>
    <xf numFmtId="0" fontId="22" fillId="0" borderId="2" xfId="4" applyFont="1" applyBorder="1" applyAlignment="1">
      <alignment vertical="center"/>
    </xf>
    <xf numFmtId="0" fontId="93" fillId="0" borderId="0" xfId="5" applyFont="1" applyAlignment="1">
      <alignment vertical="center"/>
    </xf>
    <xf numFmtId="0" fontId="94" fillId="0" borderId="0" xfId="5" applyFont="1" applyAlignment="1">
      <alignment vertical="center"/>
    </xf>
    <xf numFmtId="43" fontId="95" fillId="4" borderId="0" xfId="1" applyFont="1" applyFill="1" applyBorder="1" applyAlignment="1">
      <alignment horizontal="right" vertical="center"/>
    </xf>
    <xf numFmtId="0" fontId="96" fillId="4" borderId="0" xfId="5" applyFont="1" applyFill="1" applyAlignment="1">
      <alignment horizontal="left" vertical="center"/>
    </xf>
    <xf numFmtId="0" fontId="93" fillId="4" borderId="0" xfId="5" applyFont="1" applyFill="1" applyAlignment="1">
      <alignment vertical="center"/>
    </xf>
    <xf numFmtId="0" fontId="94" fillId="4" borderId="0" xfId="5" applyFont="1" applyFill="1" applyAlignment="1">
      <alignment vertical="center"/>
    </xf>
    <xf numFmtId="0" fontId="96" fillId="4" borderId="0" xfId="5" applyFont="1" applyFill="1"/>
    <xf numFmtId="0" fontId="94" fillId="4" borderId="0" xfId="5" applyFont="1" applyFill="1" applyAlignment="1">
      <alignment horizontal="left"/>
    </xf>
    <xf numFmtId="0" fontId="94" fillId="4" borderId="0" xfId="5" applyFont="1" applyFill="1"/>
    <xf numFmtId="9" fontId="93" fillId="4" borderId="0" xfId="5" applyNumberFormat="1" applyFont="1" applyFill="1" applyAlignment="1">
      <alignment vertical="center"/>
    </xf>
    <xf numFmtId="0" fontId="31" fillId="4" borderId="0" xfId="5" applyFont="1" applyFill="1" applyAlignment="1">
      <alignment horizontal="center" vertical="center"/>
    </xf>
    <xf numFmtId="0" fontId="29" fillId="4" borderId="0" xfId="5" applyFont="1" applyFill="1" applyAlignment="1">
      <alignment horizontal="left" vertical="center"/>
    </xf>
    <xf numFmtId="165" fontId="27" fillId="4" borderId="85" xfId="1" applyNumberFormat="1" applyFont="1" applyFill="1" applyBorder="1" applyAlignment="1">
      <alignment horizontal="center" vertical="center"/>
    </xf>
    <xf numFmtId="0" fontId="66" fillId="4" borderId="106" xfId="5" applyFont="1" applyFill="1" applyBorder="1" applyAlignment="1">
      <alignment horizontal="center" vertical="center"/>
    </xf>
    <xf numFmtId="0" fontId="66" fillId="4" borderId="106" xfId="5" applyFont="1" applyFill="1" applyBorder="1" applyAlignment="1">
      <alignment horizontal="center"/>
    </xf>
    <xf numFmtId="0" fontId="66" fillId="4" borderId="100" xfId="5" applyFont="1" applyFill="1" applyBorder="1" applyAlignment="1">
      <alignment horizontal="center" vertical="center"/>
    </xf>
    <xf numFmtId="0" fontId="66" fillId="4" borderId="107" xfId="5" applyFont="1" applyFill="1" applyBorder="1" applyAlignment="1">
      <alignment horizontal="center" vertical="center"/>
    </xf>
    <xf numFmtId="37" fontId="43" fillId="4" borderId="77" xfId="5" quotePrefix="1" applyNumberFormat="1" applyFont="1" applyFill="1" applyBorder="1" applyAlignment="1">
      <alignment horizontal="center" vertical="center" wrapText="1"/>
    </xf>
    <xf numFmtId="37" fontId="33" fillId="4" borderId="87" xfId="5" applyNumberFormat="1" applyFont="1" applyFill="1" applyBorder="1" applyAlignment="1">
      <alignment vertical="center"/>
    </xf>
    <xf numFmtId="37" fontId="6" fillId="4" borderId="56" xfId="5" applyNumberFormat="1" applyFont="1" applyFill="1" applyBorder="1" applyAlignment="1">
      <alignment vertical="center" wrapText="1"/>
    </xf>
    <xf numFmtId="165" fontId="27" fillId="4" borderId="56" xfId="1" applyNumberFormat="1" applyFont="1" applyFill="1" applyBorder="1" applyAlignment="1">
      <alignment horizontal="center" vertical="center"/>
    </xf>
    <xf numFmtId="9" fontId="27" fillId="4" borderId="56" xfId="3" applyFont="1" applyFill="1" applyBorder="1" applyAlignment="1">
      <alignment vertical="center" wrapText="1"/>
    </xf>
    <xf numFmtId="165" fontId="27" fillId="4" borderId="55" xfId="1" applyNumberFormat="1" applyFont="1" applyFill="1" applyBorder="1" applyAlignment="1">
      <alignment horizontal="center" vertical="center"/>
    </xf>
    <xf numFmtId="9" fontId="27" fillId="4" borderId="98" xfId="3" applyFont="1" applyFill="1" applyBorder="1" applyAlignment="1">
      <alignment vertical="center" wrapText="1"/>
    </xf>
    <xf numFmtId="37" fontId="69" fillId="4" borderId="101" xfId="5" applyNumberFormat="1" applyFont="1" applyFill="1" applyBorder="1" applyAlignment="1">
      <alignment vertical="top" wrapText="1"/>
    </xf>
    <xf numFmtId="165" fontId="27" fillId="4" borderId="115" xfId="1" applyNumberFormat="1" applyFont="1" applyFill="1" applyBorder="1" applyAlignment="1">
      <alignment horizontal="center" vertical="center"/>
    </xf>
    <xf numFmtId="165" fontId="27" fillId="4" borderId="116" xfId="1" applyNumberFormat="1" applyFont="1" applyFill="1" applyBorder="1" applyAlignment="1">
      <alignment horizontal="center" vertical="center"/>
    </xf>
    <xf numFmtId="9" fontId="27" fillId="4" borderId="116" xfId="3" applyFont="1" applyFill="1" applyBorder="1" applyAlignment="1">
      <alignment vertical="center" wrapText="1"/>
    </xf>
    <xf numFmtId="37" fontId="33" fillId="4" borderId="0" xfId="5" applyNumberFormat="1" applyFont="1" applyFill="1" applyBorder="1" applyAlignment="1">
      <alignment vertical="top"/>
    </xf>
    <xf numFmtId="37" fontId="6" fillId="4" borderId="0" xfId="5" applyNumberFormat="1" applyFont="1" applyFill="1" applyBorder="1" applyAlignment="1">
      <alignment vertical="center"/>
    </xf>
    <xf numFmtId="3" fontId="32" fillId="4" borderId="0" xfId="5" applyNumberFormat="1" applyFont="1" applyFill="1" applyBorder="1" applyAlignment="1">
      <alignment vertical="center" wrapText="1"/>
    </xf>
    <xf numFmtId="9" fontId="32" fillId="4" borderId="0" xfId="5" applyNumberFormat="1" applyFont="1" applyFill="1" applyBorder="1" applyAlignment="1">
      <alignment vertical="center" wrapText="1"/>
    </xf>
    <xf numFmtId="37" fontId="32" fillId="4" borderId="0" xfId="5" applyNumberFormat="1" applyFont="1" applyFill="1" applyBorder="1" applyAlignment="1">
      <alignment vertical="center" wrapText="1"/>
    </xf>
    <xf numFmtId="37" fontId="32" fillId="4" borderId="90" xfId="5" applyNumberFormat="1" applyFont="1" applyFill="1" applyBorder="1" applyAlignment="1">
      <alignment vertical="center" wrapText="1"/>
    </xf>
    <xf numFmtId="0" fontId="34" fillId="4" borderId="52" xfId="5" applyFont="1" applyFill="1" applyBorder="1" applyAlignment="1">
      <alignment vertical="center"/>
    </xf>
    <xf numFmtId="165" fontId="39" fillId="4" borderId="121" xfId="1" applyNumberFormat="1" applyFont="1" applyFill="1" applyBorder="1" applyAlignment="1">
      <alignment vertical="center" wrapText="1"/>
    </xf>
    <xf numFmtId="165" fontId="27" fillId="4" borderId="43" xfId="1" applyNumberFormat="1" applyFont="1" applyFill="1" applyBorder="1" applyAlignment="1">
      <alignment horizontal="center" vertical="center" wrapText="1"/>
    </xf>
    <xf numFmtId="165" fontId="70" fillId="4" borderId="43" xfId="1" applyNumberFormat="1" applyFont="1" applyFill="1" applyBorder="1" applyAlignment="1">
      <alignment horizontal="right" vertical="center" wrapText="1"/>
    </xf>
    <xf numFmtId="165" fontId="70" fillId="4" borderId="43" xfId="1" applyNumberFormat="1" applyFont="1" applyFill="1" applyBorder="1" applyAlignment="1">
      <alignment vertical="center" wrapText="1"/>
    </xf>
    <xf numFmtId="9" fontId="27" fillId="4" borderId="43" xfId="3" applyFont="1" applyFill="1" applyBorder="1" applyAlignment="1">
      <alignment horizontal="center" vertical="center" wrapText="1"/>
    </xf>
    <xf numFmtId="37" fontId="33" fillId="4" borderId="41" xfId="5" applyNumberFormat="1" applyFont="1" applyFill="1" applyBorder="1" applyAlignment="1">
      <alignment vertical="center"/>
    </xf>
    <xf numFmtId="37" fontId="6" fillId="4" borderId="41" xfId="5" applyNumberFormat="1" applyFont="1" applyFill="1" applyBorder="1" applyAlignment="1">
      <alignment vertical="center" wrapText="1"/>
    </xf>
    <xf numFmtId="37" fontId="32" fillId="4" borderId="41" xfId="5" applyNumberFormat="1" applyFont="1" applyFill="1" applyBorder="1" applyAlignment="1">
      <alignment horizontal="center" vertical="center" wrapText="1"/>
    </xf>
    <xf numFmtId="9" fontId="32" fillId="4" borderId="41" xfId="5" applyNumberFormat="1" applyFont="1" applyFill="1" applyBorder="1" applyAlignment="1">
      <alignment horizontal="center" vertical="center" wrapText="1"/>
    </xf>
    <xf numFmtId="37" fontId="32" fillId="4" borderId="39" xfId="5" applyNumberFormat="1" applyFont="1" applyFill="1" applyBorder="1" applyAlignment="1">
      <alignment horizontal="center" vertical="center" wrapText="1"/>
    </xf>
    <xf numFmtId="37" fontId="43" fillId="4" borderId="85" xfId="5" quotePrefix="1" applyNumberFormat="1" applyFont="1" applyFill="1" applyBorder="1" applyAlignment="1">
      <alignment horizontal="center" vertical="center" wrapText="1"/>
    </xf>
    <xf numFmtId="0" fontId="31" fillId="4" borderId="0" xfId="5" applyFont="1" applyFill="1" applyAlignment="1">
      <alignment horizontal="center" vertical="center"/>
    </xf>
    <xf numFmtId="0" fontId="33" fillId="4" borderId="121" xfId="5" applyFont="1" applyFill="1" applyBorder="1" applyAlignment="1">
      <alignment horizontal="center" vertical="center"/>
    </xf>
    <xf numFmtId="0" fontId="33" fillId="4" borderId="123" xfId="5" applyFont="1" applyFill="1" applyBorder="1" applyAlignment="1">
      <alignment horizontal="center" vertical="center"/>
    </xf>
    <xf numFmtId="0" fontId="34" fillId="4" borderId="2" xfId="5" applyFont="1" applyFill="1" applyBorder="1" applyAlignment="1">
      <alignment horizontal="center" vertical="center" wrapText="1"/>
    </xf>
    <xf numFmtId="166" fontId="43" fillId="4" borderId="101" xfId="5" applyNumberFormat="1" applyFont="1" applyFill="1" applyBorder="1" applyAlignment="1">
      <alignment horizontal="center" vertical="center" wrapText="1"/>
    </xf>
    <xf numFmtId="0" fontId="8" fillId="4" borderId="121" xfId="5" applyFont="1" applyFill="1" applyBorder="1" applyAlignment="1">
      <alignment horizontal="center" vertical="center"/>
    </xf>
    <xf numFmtId="0" fontId="43" fillId="4" borderId="101" xfId="5" applyFont="1" applyFill="1" applyBorder="1" applyAlignment="1">
      <alignment horizontal="center" vertical="center" wrapText="1"/>
    </xf>
    <xf numFmtId="0" fontId="94" fillId="4" borderId="0" xfId="5" applyFont="1" applyFill="1" applyBorder="1"/>
    <xf numFmtId="43" fontId="97" fillId="4" borderId="0" xfId="5" applyNumberFormat="1" applyFont="1" applyFill="1" applyAlignment="1">
      <alignment horizontal="right"/>
    </xf>
    <xf numFmtId="44" fontId="4" fillId="4" borderId="0" xfId="2" applyFill="1"/>
    <xf numFmtId="0" fontId="23" fillId="0" borderId="99" xfId="4" applyFont="1" applyBorder="1" applyAlignment="1">
      <alignment horizontal="left" indent="1"/>
    </xf>
    <xf numFmtId="0" fontId="22" fillId="0" borderId="99" xfId="4" applyFont="1" applyBorder="1" applyAlignment="1">
      <alignment vertical="center"/>
    </xf>
    <xf numFmtId="0" fontId="33" fillId="4" borderId="121" xfId="5" applyFont="1" applyFill="1" applyBorder="1"/>
    <xf numFmtId="0" fontId="1" fillId="4" borderId="0" xfId="9" applyFill="1"/>
    <xf numFmtId="0" fontId="1" fillId="4" borderId="0" xfId="9" applyFill="1" applyAlignment="1">
      <alignment vertical="top"/>
    </xf>
    <xf numFmtId="0" fontId="98" fillId="4" borderId="99" xfId="9" applyFont="1" applyFill="1" applyBorder="1" applyAlignment="1">
      <alignment vertical="top"/>
    </xf>
    <xf numFmtId="0" fontId="98" fillId="4" borderId="2" xfId="9" applyFont="1" applyFill="1" applyBorder="1" applyAlignment="1">
      <alignment vertical="top"/>
    </xf>
    <xf numFmtId="0" fontId="98" fillId="4" borderId="90" xfId="9" applyFont="1" applyFill="1" applyBorder="1" applyAlignment="1">
      <alignment vertical="top"/>
    </xf>
    <xf numFmtId="0" fontId="98" fillId="4" borderId="0" xfId="9" applyFont="1" applyFill="1" applyBorder="1" applyAlignment="1">
      <alignment vertical="top"/>
    </xf>
    <xf numFmtId="43" fontId="1" fillId="4" borderId="0" xfId="9" applyNumberFormat="1" applyFill="1" applyAlignment="1">
      <alignment vertical="top"/>
    </xf>
    <xf numFmtId="165" fontId="98" fillId="4" borderId="90" xfId="9" applyNumberFormat="1" applyFont="1" applyFill="1" applyBorder="1" applyAlignment="1">
      <alignment vertical="top"/>
    </xf>
    <xf numFmtId="43" fontId="98" fillId="4" borderId="90" xfId="10" applyFont="1" applyFill="1" applyBorder="1" applyAlignment="1">
      <alignment vertical="top"/>
    </xf>
    <xf numFmtId="0" fontId="98" fillId="4" borderId="0" xfId="9" applyFont="1" applyFill="1" applyBorder="1" applyAlignment="1">
      <alignment horizontal="center" vertical="top"/>
    </xf>
    <xf numFmtId="43" fontId="1" fillId="4" borderId="0" xfId="9" applyNumberFormat="1" applyFill="1"/>
    <xf numFmtId="43" fontId="0" fillId="4" borderId="0" xfId="10" applyFont="1" applyFill="1"/>
    <xf numFmtId="165" fontId="1" fillId="4" borderId="0" xfId="9" applyNumberFormat="1" applyFill="1"/>
    <xf numFmtId="0" fontId="1" fillId="4" borderId="0" xfId="9" applyFill="1" applyAlignment="1">
      <alignment horizontal="center"/>
    </xf>
    <xf numFmtId="0" fontId="98" fillId="4" borderId="0" xfId="9" applyFont="1" applyFill="1"/>
    <xf numFmtId="0" fontId="29" fillId="4" borderId="0" xfId="5" applyFont="1" applyFill="1" applyAlignment="1">
      <alignment horizontal="left" vertical="center"/>
    </xf>
    <xf numFmtId="0" fontId="22" fillId="4" borderId="104" xfId="5" applyFont="1" applyFill="1" applyBorder="1" applyAlignment="1">
      <alignment horizontal="left" vertical="center" wrapText="1" indent="2"/>
    </xf>
    <xf numFmtId="44" fontId="4" fillId="4" borderId="0" xfId="5" applyNumberFormat="1" applyFill="1"/>
    <xf numFmtId="0" fontId="66" fillId="4" borderId="121" xfId="5" applyFont="1" applyFill="1" applyBorder="1" applyAlignment="1">
      <alignment horizontal="center" vertical="center"/>
    </xf>
    <xf numFmtId="0" fontId="43" fillId="4" borderId="132" xfId="5" applyFont="1" applyFill="1" applyBorder="1" applyAlignment="1">
      <alignment horizontal="center" vertical="center" wrapText="1"/>
    </xf>
    <xf numFmtId="0" fontId="43" fillId="4" borderId="132" xfId="5" quotePrefix="1" applyFont="1" applyFill="1" applyBorder="1" applyAlignment="1">
      <alignment horizontal="center" vertical="center" wrapText="1"/>
    </xf>
    <xf numFmtId="0" fontId="29" fillId="4" borderId="121" xfId="5" applyFont="1" applyFill="1" applyBorder="1" applyAlignment="1">
      <alignment horizontal="center" vertical="center" wrapText="1"/>
    </xf>
    <xf numFmtId="43" fontId="3" fillId="4" borderId="121" xfId="1" applyFont="1" applyFill="1" applyBorder="1" applyAlignment="1">
      <alignment horizontal="right" vertical="center" wrapText="1"/>
    </xf>
    <xf numFmtId="43" fontId="3" fillId="2" borderId="121" xfId="1" applyFont="1" applyFill="1" applyBorder="1" applyAlignment="1">
      <alignment horizontal="right" vertical="center"/>
    </xf>
    <xf numFmtId="43" fontId="3" fillId="4" borderId="121" xfId="1" applyFont="1" applyFill="1" applyBorder="1" applyAlignment="1">
      <alignment horizontal="right" vertical="center"/>
    </xf>
    <xf numFmtId="0" fontId="32" fillId="4" borderId="132" xfId="5" applyFont="1" applyFill="1" applyBorder="1" applyAlignment="1">
      <alignment vertical="center" wrapText="1"/>
    </xf>
    <xf numFmtId="43" fontId="3" fillId="4" borderId="132" xfId="1" applyFont="1" applyFill="1" applyBorder="1" applyAlignment="1">
      <alignment horizontal="right" vertical="center" wrapText="1"/>
    </xf>
    <xf numFmtId="43" fontId="3" fillId="2" borderId="132" xfId="1" applyFont="1" applyFill="1" applyBorder="1" applyAlignment="1">
      <alignment horizontal="right" vertical="center"/>
    </xf>
    <xf numFmtId="37" fontId="75" fillId="4" borderId="121" xfId="5" applyNumberFormat="1" applyFont="1" applyFill="1" applyBorder="1" applyAlignment="1">
      <alignment horizontal="left" vertical="center"/>
    </xf>
    <xf numFmtId="43" fontId="3" fillId="0" borderId="132" xfId="1" applyFont="1" applyFill="1" applyBorder="1" applyAlignment="1">
      <alignment horizontal="right" vertical="center"/>
    </xf>
    <xf numFmtId="43" fontId="3" fillId="4" borderId="121" xfId="1" applyFont="1" applyFill="1" applyBorder="1" applyAlignment="1">
      <alignment horizontal="right"/>
    </xf>
    <xf numFmtId="37" fontId="29" fillId="4" borderId="121" xfId="5" applyNumberFormat="1" applyFont="1" applyFill="1" applyBorder="1" applyAlignment="1">
      <alignment horizontal="left" vertical="center"/>
    </xf>
    <xf numFmtId="0" fontId="31" fillId="4" borderId="0" xfId="5" applyFont="1" applyFill="1" applyAlignment="1">
      <alignment horizontal="center" vertical="center"/>
    </xf>
    <xf numFmtId="0" fontId="30" fillId="4" borderId="0" xfId="5" applyFont="1" applyFill="1" applyAlignment="1">
      <alignment horizontal="center" vertical="center"/>
    </xf>
    <xf numFmtId="0" fontId="34" fillId="4" borderId="7" xfId="5" applyFont="1" applyFill="1" applyBorder="1" applyAlignment="1">
      <alignment horizontal="center" vertical="center"/>
    </xf>
    <xf numFmtId="9" fontId="27" fillId="4" borderId="140" xfId="3" applyFont="1" applyFill="1" applyBorder="1" applyAlignment="1">
      <alignment vertical="center"/>
    </xf>
    <xf numFmtId="165" fontId="27" fillId="4" borderId="133" xfId="1" applyNumberFormat="1" applyFont="1" applyFill="1" applyBorder="1" applyAlignment="1">
      <alignment horizontal="center" vertical="center"/>
    </xf>
    <xf numFmtId="9" fontId="27" fillId="4" borderId="140" xfId="3" applyFont="1" applyFill="1" applyBorder="1" applyAlignment="1">
      <alignment horizontal="center" vertical="center"/>
    </xf>
    <xf numFmtId="0" fontId="27" fillId="4" borderId="136" xfId="5" applyFont="1" applyFill="1" applyBorder="1" applyAlignment="1">
      <alignment vertical="center"/>
    </xf>
    <xf numFmtId="0" fontId="27" fillId="4" borderId="6" xfId="5" applyFont="1" applyFill="1" applyBorder="1" applyAlignment="1">
      <alignment horizontal="center" vertical="center"/>
    </xf>
    <xf numFmtId="9" fontId="27" fillId="4" borderId="121" xfId="3" applyFont="1" applyFill="1" applyBorder="1" applyAlignment="1">
      <alignment vertical="center"/>
    </xf>
    <xf numFmtId="165" fontId="27" fillId="4" borderId="123" xfId="1" applyNumberFormat="1" applyFont="1" applyFill="1" applyBorder="1" applyAlignment="1">
      <alignment horizontal="center" vertical="center"/>
    </xf>
    <xf numFmtId="0" fontId="27" fillId="4" borderId="121" xfId="5" applyFont="1" applyFill="1" applyBorder="1" applyAlignment="1">
      <alignment horizontal="left" vertical="center" indent="1"/>
    </xf>
    <xf numFmtId="0" fontId="27" fillId="4" borderId="121" xfId="5" applyFont="1" applyFill="1" applyBorder="1" applyAlignment="1">
      <alignment vertical="center"/>
    </xf>
    <xf numFmtId="0" fontId="27" fillId="4" borderId="141" xfId="5" applyFont="1" applyFill="1" applyBorder="1" applyAlignment="1">
      <alignment vertical="center"/>
    </xf>
    <xf numFmtId="165" fontId="27" fillId="4" borderId="134" xfId="1" applyNumberFormat="1" applyFont="1" applyFill="1" applyBorder="1" applyAlignment="1">
      <alignment vertical="center"/>
    </xf>
    <xf numFmtId="0" fontId="27" fillId="4" borderId="140" xfId="5" applyFont="1" applyFill="1" applyBorder="1" applyAlignment="1">
      <alignment horizontal="left" vertical="center" indent="1"/>
    </xf>
    <xf numFmtId="165" fontId="27" fillId="4" borderId="142" xfId="1" applyNumberFormat="1" applyFont="1" applyFill="1" applyBorder="1" applyAlignment="1">
      <alignment vertical="center"/>
    </xf>
    <xf numFmtId="0" fontId="34" fillId="4" borderId="142" xfId="5" applyFont="1" applyFill="1" applyBorder="1" applyAlignment="1">
      <alignment horizontal="center" vertical="center"/>
    </xf>
    <xf numFmtId="0" fontId="8" fillId="4" borderId="121" xfId="5" applyFont="1" applyFill="1" applyBorder="1" applyAlignment="1">
      <alignment vertical="center" wrapText="1"/>
    </xf>
    <xf numFmtId="0" fontId="22" fillId="4" borderId="103" xfId="5" applyFont="1" applyFill="1" applyBorder="1" applyAlignment="1">
      <alignment vertical="center" wrapText="1"/>
    </xf>
    <xf numFmtId="0" fontId="33" fillId="4" borderId="143" xfId="5" applyFont="1" applyFill="1" applyBorder="1" applyAlignment="1">
      <alignment horizontal="center" vertical="center" wrapText="1"/>
    </xf>
    <xf numFmtId="0" fontId="8" fillId="4" borderId="121" xfId="5" applyFont="1" applyFill="1" applyBorder="1" applyAlignment="1">
      <alignment horizontal="left" vertical="center" wrapText="1" indent="2"/>
    </xf>
    <xf numFmtId="0" fontId="34" fillId="4" borderId="104" xfId="5" applyFont="1" applyFill="1" applyBorder="1" applyAlignment="1">
      <alignment horizontal="center" vertical="center" wrapText="1"/>
    </xf>
    <xf numFmtId="0" fontId="22" fillId="4" borderId="103" xfId="5" applyFont="1" applyFill="1" applyBorder="1" applyAlignment="1">
      <alignment horizontal="left" vertical="center" wrapText="1" indent="2"/>
    </xf>
    <xf numFmtId="0" fontId="8" fillId="4" borderId="143" xfId="5" applyFont="1" applyFill="1" applyBorder="1" applyAlignment="1">
      <alignment horizontal="left" vertical="center" wrapText="1" indent="2"/>
    </xf>
    <xf numFmtId="0" fontId="8" fillId="4" borderId="143" xfId="5" applyFont="1" applyFill="1" applyBorder="1" applyAlignment="1">
      <alignment vertical="center" wrapText="1"/>
    </xf>
    <xf numFmtId="0" fontId="22" fillId="4" borderId="104" xfId="5" applyFont="1" applyFill="1" applyBorder="1" applyAlignment="1">
      <alignment vertical="center" wrapText="1"/>
    </xf>
    <xf numFmtId="0" fontId="8" fillId="0" borderId="143" xfId="5" applyFont="1" applyBorder="1" applyAlignment="1">
      <alignment horizontal="center" vertical="center" wrapText="1"/>
    </xf>
    <xf numFmtId="0" fontId="8" fillId="0" borderId="121" xfId="5" applyFont="1" applyBorder="1" applyAlignment="1">
      <alignment horizontal="left" vertical="center" wrapText="1" indent="2"/>
    </xf>
    <xf numFmtId="0" fontId="22" fillId="0" borderId="104" xfId="5" applyFont="1" applyBorder="1" applyAlignment="1">
      <alignment horizontal="center" vertical="center" wrapText="1"/>
    </xf>
    <xf numFmtId="0" fontId="22" fillId="0" borderId="103" xfId="5" applyFont="1" applyBorder="1" applyAlignment="1">
      <alignment horizontal="left" vertical="center" wrapText="1" indent="2"/>
    </xf>
    <xf numFmtId="0" fontId="27" fillId="4" borderId="141" xfId="5" applyFont="1" applyFill="1" applyBorder="1" applyAlignment="1">
      <alignment horizontal="center" vertical="center"/>
    </xf>
    <xf numFmtId="0" fontId="27" fillId="4" borderId="133" xfId="5" applyFont="1" applyFill="1" applyBorder="1" applyAlignment="1">
      <alignment horizontal="center" vertical="center"/>
    </xf>
    <xf numFmtId="0" fontId="100" fillId="4" borderId="0" xfId="5" applyFont="1" applyFill="1" applyAlignment="1">
      <alignment vertical="center"/>
    </xf>
    <xf numFmtId="43" fontId="73" fillId="4" borderId="85" xfId="1" applyFont="1" applyFill="1" applyBorder="1" applyAlignment="1">
      <alignment horizontal="center" vertical="center"/>
    </xf>
    <xf numFmtId="0" fontId="27" fillId="4" borderId="143" xfId="5" applyFont="1" applyFill="1" applyBorder="1" applyAlignment="1">
      <alignment vertical="center"/>
    </xf>
    <xf numFmtId="0" fontId="27" fillId="4" borderId="145" xfId="5" applyFont="1" applyFill="1" applyBorder="1" applyAlignment="1">
      <alignment horizontal="left" vertical="justify"/>
    </xf>
    <xf numFmtId="165" fontId="27" fillId="4" borderId="100" xfId="1" applyNumberFormat="1" applyFont="1" applyFill="1" applyBorder="1" applyAlignment="1">
      <alignment horizontal="center" vertical="center"/>
    </xf>
    <xf numFmtId="0" fontId="8" fillId="4" borderId="121" xfId="5" applyFont="1" applyFill="1" applyBorder="1" applyAlignment="1">
      <alignment horizontal="left" indent="2"/>
    </xf>
    <xf numFmtId="0" fontId="22" fillId="4" borderId="103" xfId="5" applyFont="1" applyFill="1" applyBorder="1" applyAlignment="1">
      <alignment horizontal="left" vertical="center" indent="2"/>
    </xf>
    <xf numFmtId="0" fontId="34" fillId="4" borderId="103" xfId="5" applyFont="1" applyFill="1" applyBorder="1" applyAlignment="1">
      <alignment vertical="center" wrapText="1"/>
    </xf>
    <xf numFmtId="0" fontId="8" fillId="4" borderId="0" xfId="5" applyFont="1" applyFill="1" applyBorder="1"/>
    <xf numFmtId="0" fontId="32" fillId="4" borderId="0" xfId="5" applyFont="1" applyFill="1" applyBorder="1" applyAlignment="1">
      <alignment horizontal="left" vertical="center"/>
    </xf>
    <xf numFmtId="0" fontId="4" fillId="4" borderId="0" xfId="5" applyFill="1" applyBorder="1"/>
    <xf numFmtId="43" fontId="56" fillId="2" borderId="7" xfId="1" applyFont="1" applyFill="1" applyBorder="1" applyAlignment="1">
      <alignment horizontal="right" vertical="center" wrapText="1"/>
    </xf>
    <xf numFmtId="43" fontId="3" fillId="2" borderId="132" xfId="1" applyFont="1" applyFill="1" applyBorder="1" applyAlignment="1">
      <alignment horizontal="right" vertical="center" wrapText="1"/>
    </xf>
    <xf numFmtId="0" fontId="32" fillId="4" borderId="0" xfId="5" applyFont="1" applyFill="1" applyBorder="1" applyAlignment="1">
      <alignment horizontal="center" vertical="center"/>
    </xf>
    <xf numFmtId="0" fontId="59" fillId="4" borderId="0" xfId="5" applyFont="1" applyFill="1" applyBorder="1" applyAlignment="1">
      <alignment horizontal="left" vertical="center"/>
    </xf>
    <xf numFmtId="0" fontId="15" fillId="4" borderId="0" xfId="5" applyFont="1" applyFill="1" applyBorder="1" applyAlignment="1">
      <alignment horizontal="left" vertical="center"/>
    </xf>
    <xf numFmtId="0" fontId="7" fillId="0" borderId="0" xfId="4" applyFont="1" applyAlignment="1">
      <alignment horizontal="center"/>
    </xf>
    <xf numFmtId="0" fontId="8" fillId="0" borderId="0" xfId="4" applyFont="1" applyAlignment="1">
      <alignment vertical="top"/>
    </xf>
    <xf numFmtId="0" fontId="10" fillId="4" borderId="0" xfId="5" applyFont="1" applyFill="1" applyAlignment="1">
      <alignment horizontal="right" vertical="center"/>
    </xf>
    <xf numFmtId="0" fontId="83" fillId="0" borderId="0" xfId="4" applyFont="1" applyAlignment="1">
      <alignment horizontal="left"/>
    </xf>
    <xf numFmtId="0" fontId="4" fillId="0" borderId="0" xfId="4"/>
    <xf numFmtId="37" fontId="34" fillId="4" borderId="0" xfId="5" applyNumberFormat="1" applyFont="1" applyFill="1" applyBorder="1" applyAlignment="1">
      <alignment horizontal="left" vertical="center" indent="2"/>
    </xf>
    <xf numFmtId="37" fontId="40" fillId="4" borderId="0" xfId="5" applyNumberFormat="1" applyFont="1" applyFill="1" applyBorder="1" applyAlignment="1">
      <alignment horizontal="left" vertical="center" indent="2"/>
    </xf>
    <xf numFmtId="43" fontId="73" fillId="4" borderId="86" xfId="1" applyFont="1" applyFill="1" applyBorder="1" applyAlignment="1">
      <alignment horizontal="center" vertical="center"/>
    </xf>
    <xf numFmtId="0" fontId="17" fillId="0" borderId="144" xfId="4" applyFont="1" applyBorder="1" applyAlignment="1">
      <alignment horizontal="center" vertical="center" wrapText="1"/>
    </xf>
    <xf numFmtId="0" fontId="18" fillId="0" borderId="144" xfId="4" applyFont="1" applyBorder="1" applyAlignment="1">
      <alignment vertical="center" wrapText="1"/>
    </xf>
    <xf numFmtId="0" fontId="18" fillId="0" borderId="144" xfId="4" applyFont="1" applyBorder="1" applyAlignment="1">
      <alignment vertical="center"/>
    </xf>
    <xf numFmtId="0" fontId="13" fillId="0" borderId="152" xfId="4" applyFont="1" applyBorder="1" applyAlignment="1">
      <alignment horizontal="left" indent="1"/>
    </xf>
    <xf numFmtId="0" fontId="19" fillId="0" borderId="99" xfId="2" applyNumberFormat="1" applyFont="1" applyBorder="1" applyAlignment="1">
      <alignment horizontal="right" vertical="center"/>
    </xf>
    <xf numFmtId="0" fontId="18" fillId="0" borderId="144" xfId="4" applyFont="1" applyBorder="1" applyAlignment="1">
      <alignment horizontal="left" indent="1"/>
    </xf>
    <xf numFmtId="0" fontId="18" fillId="0" borderId="145" xfId="4" applyFont="1" applyBorder="1" applyAlignment="1">
      <alignment horizontal="left" indent="1"/>
    </xf>
    <xf numFmtId="0" fontId="13" fillId="0" borderId="99" xfId="4" applyFont="1" applyBorder="1" applyAlignment="1">
      <alignment horizontal="left" indent="1"/>
    </xf>
    <xf numFmtId="0" fontId="18" fillId="0" borderId="90" xfId="4" applyFont="1" applyBorder="1" applyAlignment="1">
      <alignment horizontal="left" indent="1"/>
    </xf>
    <xf numFmtId="0" fontId="13" fillId="0" borderId="90" xfId="4" applyFont="1" applyBorder="1" applyAlignment="1">
      <alignment horizontal="left" indent="1"/>
    </xf>
    <xf numFmtId="0" fontId="20" fillId="0" borderId="144" xfId="4" applyFont="1" applyBorder="1" applyAlignment="1">
      <alignment horizontal="left" indent="1"/>
    </xf>
    <xf numFmtId="0" fontId="16" fillId="0" borderId="143" xfId="4" applyFont="1" applyBorder="1" applyAlignment="1">
      <alignment horizontal="left" vertical="center" indent="1"/>
    </xf>
    <xf numFmtId="0" fontId="18" fillId="0" borderId="143" xfId="4" applyFont="1" applyBorder="1" applyAlignment="1"/>
    <xf numFmtId="0" fontId="16" fillId="0" borderId="143" xfId="4" applyFont="1" applyBorder="1" applyAlignment="1">
      <alignment horizontal="left" vertical="center"/>
    </xf>
    <xf numFmtId="0" fontId="21" fillId="0" borderId="143" xfId="4" applyFont="1" applyBorder="1" applyAlignment="1">
      <alignment horizontal="left" vertical="center"/>
    </xf>
    <xf numFmtId="0" fontId="21" fillId="0" borderId="143" xfId="4" applyFont="1" applyBorder="1" applyAlignment="1">
      <alignment horizontal="left" vertical="center" indent="1"/>
    </xf>
    <xf numFmtId="0" fontId="21" fillId="0" borderId="144" xfId="4" applyFont="1" applyBorder="1" applyAlignment="1">
      <alignment horizontal="left" vertical="center" indent="1"/>
    </xf>
    <xf numFmtId="0" fontId="8" fillId="0" borderId="143" xfId="4" applyFont="1" applyBorder="1" applyAlignment="1">
      <alignment vertical="center"/>
    </xf>
    <xf numFmtId="0" fontId="8" fillId="0" borderId="144" xfId="4" applyFont="1" applyBorder="1" applyAlignment="1">
      <alignment vertical="center"/>
    </xf>
    <xf numFmtId="0" fontId="18" fillId="0" borderId="144" xfId="4" applyFont="1" applyBorder="1" applyAlignment="1">
      <alignment horizontal="left"/>
    </xf>
    <xf numFmtId="0" fontId="18" fillId="0" borderId="144" xfId="4" applyFont="1" applyBorder="1" applyAlignment="1"/>
    <xf numFmtId="0" fontId="16" fillId="0" borderId="144" xfId="4" applyFont="1" applyBorder="1" applyAlignment="1">
      <alignment vertical="top"/>
    </xf>
    <xf numFmtId="0" fontId="23" fillId="0" borderId="90" xfId="4" applyFont="1" applyBorder="1" applyAlignment="1">
      <alignment horizontal="left" indent="1"/>
    </xf>
    <xf numFmtId="0" fontId="23" fillId="0" borderId="152" xfId="4" applyFont="1" applyBorder="1" applyAlignment="1"/>
    <xf numFmtId="0" fontId="22" fillId="0" borderId="152" xfId="4" applyFont="1" applyBorder="1" applyAlignment="1"/>
    <xf numFmtId="0" fontId="22" fillId="0" borderId="99" xfId="4" applyFont="1" applyBorder="1"/>
    <xf numFmtId="0" fontId="18" fillId="0" borderId="144" xfId="4" applyFont="1" applyBorder="1" applyAlignment="1">
      <alignment horizontal="left" vertical="center" indent="1"/>
    </xf>
    <xf numFmtId="0" fontId="16" fillId="0" borderId="145" xfId="4" applyFont="1" applyBorder="1" applyAlignment="1">
      <alignment vertical="top"/>
    </xf>
    <xf numFmtId="0" fontId="22" fillId="0" borderId="152" xfId="4" applyFont="1" applyBorder="1" applyAlignment="1">
      <alignment horizontal="left" indent="1"/>
    </xf>
    <xf numFmtId="0" fontId="16" fillId="0" borderId="144" xfId="4" applyFont="1" applyBorder="1" applyAlignment="1">
      <alignment vertical="center"/>
    </xf>
    <xf numFmtId="0" fontId="21" fillId="0" borderId="144" xfId="4" applyFont="1" applyBorder="1" applyAlignment="1">
      <alignment vertical="center"/>
    </xf>
    <xf numFmtId="0" fontId="18" fillId="0" borderId="145" xfId="4" applyFont="1" applyBorder="1" applyAlignment="1">
      <alignment vertical="center"/>
    </xf>
    <xf numFmtId="0" fontId="17" fillId="0" borderId="11" xfId="4" applyFont="1" applyBorder="1" applyAlignment="1">
      <alignment horizontal="center" vertical="top" wrapText="1"/>
    </xf>
    <xf numFmtId="0" fontId="24" fillId="0" borderId="11" xfId="4" applyFont="1" applyBorder="1" applyAlignment="1">
      <alignment horizontal="center" vertical="top" wrapText="1"/>
    </xf>
    <xf numFmtId="0" fontId="24" fillId="0" borderId="152" xfId="4" applyFont="1" applyBorder="1" applyAlignment="1">
      <alignment horizontal="center" vertical="top" wrapText="1"/>
    </xf>
    <xf numFmtId="0" fontId="16" fillId="3" borderId="121" xfId="4" applyFont="1" applyFill="1" applyBorder="1" applyAlignment="1">
      <alignment horizontal="center" vertical="top"/>
    </xf>
    <xf numFmtId="0" fontId="22" fillId="0" borderId="151" xfId="4" applyFont="1" applyBorder="1" applyAlignment="1">
      <alignment horizontal="left"/>
    </xf>
    <xf numFmtId="0" fontId="22" fillId="3" borderId="151" xfId="4" applyFont="1" applyFill="1" applyBorder="1" applyAlignment="1">
      <alignment horizontal="center"/>
    </xf>
    <xf numFmtId="0" fontId="8" fillId="0" borderId="144" xfId="4" applyFont="1" applyBorder="1" applyAlignment="1">
      <alignment horizontal="left" vertical="center" indent="3"/>
    </xf>
    <xf numFmtId="0" fontId="8" fillId="0" borderId="145" xfId="4" applyFont="1" applyBorder="1" applyAlignment="1">
      <alignment horizontal="left" vertical="center" indent="3"/>
    </xf>
    <xf numFmtId="0" fontId="22" fillId="0" borderId="99" xfId="4" applyFont="1" applyBorder="1" applyAlignment="1">
      <alignment horizontal="left" vertical="top"/>
    </xf>
    <xf numFmtId="0" fontId="33" fillId="3" borderId="2" xfId="4" applyFont="1" applyFill="1" applyBorder="1" applyAlignment="1">
      <alignment vertical="center"/>
    </xf>
    <xf numFmtId="0" fontId="16" fillId="0" borderId="121" xfId="4" applyFont="1" applyBorder="1" applyAlignment="1">
      <alignment horizontal="center" vertical="top"/>
    </xf>
    <xf numFmtId="0" fontId="86" fillId="0" borderId="151" xfId="4" applyFont="1" applyBorder="1" applyAlignment="1">
      <alignment horizontal="center" vertical="top"/>
    </xf>
    <xf numFmtId="0" fontId="83" fillId="0" borderId="151" xfId="4" applyFont="1" applyBorder="1" applyAlignment="1">
      <alignment horizontal="center" vertical="top"/>
    </xf>
    <xf numFmtId="0" fontId="16" fillId="0" borderId="121" xfId="4" applyFont="1" applyBorder="1" applyAlignment="1">
      <alignment horizontal="center" vertical="center"/>
    </xf>
    <xf numFmtId="0" fontId="40" fillId="4" borderId="121" xfId="5" applyFont="1" applyFill="1" applyBorder="1" applyAlignment="1">
      <alignment horizontal="center" vertical="center" wrapText="1"/>
    </xf>
    <xf numFmtId="37" fontId="40" fillId="4" borderId="144" xfId="5" applyNumberFormat="1" applyFont="1" applyFill="1" applyBorder="1" applyAlignment="1">
      <alignment horizontal="center" vertical="center"/>
    </xf>
    <xf numFmtId="43" fontId="4" fillId="0" borderId="140" xfId="1" applyFont="1" applyBorder="1"/>
    <xf numFmtId="43" fontId="4" fillId="0" borderId="140" xfId="1" applyFont="1" applyBorder="1" applyAlignment="1">
      <alignment horizontal="center" vertical="center"/>
    </xf>
    <xf numFmtId="0" fontId="104" fillId="0" borderId="0" xfId="6" applyFont="1" applyAlignment="1">
      <alignment vertical="center"/>
    </xf>
    <xf numFmtId="0" fontId="74" fillId="4" borderId="0" xfId="5" applyFont="1" applyFill="1" applyAlignment="1">
      <alignment vertical="center"/>
    </xf>
    <xf numFmtId="0" fontId="104" fillId="0" borderId="0" xfId="6" applyFont="1" applyAlignment="1">
      <alignment vertical="top"/>
    </xf>
    <xf numFmtId="0" fontId="74" fillId="4" borderId="0" xfId="5" applyFont="1" applyFill="1" applyAlignment="1">
      <alignment vertical="top"/>
    </xf>
    <xf numFmtId="0" fontId="83" fillId="0" borderId="0" xfId="4" applyFont="1" applyAlignment="1">
      <alignment horizontal="left" vertical="center" indent="3"/>
    </xf>
    <xf numFmtId="0" fontId="83" fillId="0" borderId="0" xfId="4" applyFont="1" applyAlignment="1">
      <alignment horizontal="left" vertical="center" indent="8"/>
    </xf>
    <xf numFmtId="0" fontId="16" fillId="0" borderId="0" xfId="4" applyFont="1" applyAlignment="1">
      <alignment horizontal="left" vertical="center"/>
    </xf>
    <xf numFmtId="9" fontId="8" fillId="0" borderId="0" xfId="3" applyFont="1" applyFill="1" applyBorder="1" applyAlignment="1">
      <alignment vertical="center"/>
    </xf>
    <xf numFmtId="0" fontId="83" fillId="0" borderId="0" xfId="4" applyFont="1" applyAlignment="1">
      <alignment horizontal="left" vertical="top"/>
    </xf>
    <xf numFmtId="0" fontId="89" fillId="4" borderId="121" xfId="5" applyFont="1" applyFill="1" applyBorder="1" applyAlignment="1">
      <alignment horizontal="center" vertical="top"/>
    </xf>
    <xf numFmtId="0" fontId="34" fillId="4" borderId="151" xfId="5" applyFont="1" applyFill="1" applyBorder="1" applyAlignment="1">
      <alignment horizontal="center" vertical="center"/>
    </xf>
    <xf numFmtId="0" fontId="16" fillId="0" borderId="121" xfId="6" applyFont="1" applyBorder="1"/>
    <xf numFmtId="0" fontId="16" fillId="0" borderId="151" xfId="6" applyFont="1" applyBorder="1"/>
    <xf numFmtId="0" fontId="16" fillId="0" borderId="152" xfId="6" applyFont="1" applyBorder="1"/>
    <xf numFmtId="0" fontId="16" fillId="0" borderId="140" xfId="6" applyFont="1" applyBorder="1"/>
    <xf numFmtId="0" fontId="16" fillId="0" borderId="141" xfId="6" applyFont="1" applyBorder="1"/>
    <xf numFmtId="0" fontId="16" fillId="0" borderId="2" xfId="6" applyFont="1" applyBorder="1"/>
    <xf numFmtId="0" fontId="33" fillId="4" borderId="121" xfId="5" applyFont="1" applyFill="1" applyBorder="1" applyAlignment="1">
      <alignment horizontal="center" vertical="top"/>
    </xf>
    <xf numFmtId="0" fontId="105" fillId="4" borderId="151" xfId="5" applyFont="1" applyFill="1" applyBorder="1" applyAlignment="1">
      <alignment horizontal="center" vertical="center"/>
    </xf>
    <xf numFmtId="0" fontId="48" fillId="4" borderId="0" xfId="5" applyFont="1" applyFill="1" applyAlignment="1">
      <alignment horizontal="left" vertical="center"/>
    </xf>
    <xf numFmtId="0" fontId="13" fillId="4" borderId="156" xfId="5" applyFont="1" applyFill="1" applyBorder="1" applyAlignment="1">
      <alignment horizontal="left" vertical="top" indent="2"/>
    </xf>
    <xf numFmtId="0" fontId="13" fillId="4" borderId="157" xfId="5" applyFont="1" applyFill="1" applyBorder="1" applyAlignment="1">
      <alignment horizontal="left" vertical="center" indent="2"/>
    </xf>
    <xf numFmtId="0" fontId="49" fillId="4" borderId="0" xfId="5" applyFont="1" applyFill="1" applyAlignment="1">
      <alignment horizontal="left" vertical="center"/>
    </xf>
    <xf numFmtId="0" fontId="8" fillId="4" borderId="145" xfId="5" applyFont="1" applyFill="1" applyBorder="1" applyAlignment="1">
      <alignment horizontal="left" indent="2"/>
    </xf>
    <xf numFmtId="0" fontId="48" fillId="4" borderId="0" xfId="5" applyFont="1" applyFill="1" applyAlignment="1">
      <alignment horizontal="left" indent="2"/>
    </xf>
    <xf numFmtId="0" fontId="13" fillId="4" borderId="157" xfId="5" applyFont="1" applyFill="1" applyBorder="1" applyAlignment="1">
      <alignment horizontal="left" vertical="top" indent="2"/>
    </xf>
    <xf numFmtId="0" fontId="45" fillId="4" borderId="0" xfId="5" applyFont="1" applyFill="1" applyAlignment="1">
      <alignment horizontal="left" vertical="top" indent="2"/>
    </xf>
    <xf numFmtId="0" fontId="4" fillId="4" borderId="0" xfId="5" applyFill="1" applyAlignment="1">
      <alignment horizontal="left" indent="2"/>
    </xf>
    <xf numFmtId="0" fontId="4" fillId="4" borderId="0" xfId="5" applyFill="1" applyAlignment="1">
      <alignment horizontal="left" vertical="top" indent="2"/>
    </xf>
    <xf numFmtId="165" fontId="27" fillId="4" borderId="2" xfId="1" applyNumberFormat="1" applyFont="1" applyFill="1" applyBorder="1" applyAlignment="1">
      <alignment horizontal="center" vertical="center"/>
    </xf>
    <xf numFmtId="9" fontId="27" fillId="4" borderId="0" xfId="3" applyFont="1" applyFill="1" applyBorder="1" applyAlignment="1">
      <alignment horizontal="center" vertical="center"/>
    </xf>
    <xf numFmtId="165" fontId="27" fillId="4" borderId="0" xfId="1" applyNumberFormat="1" applyFont="1" applyFill="1" applyBorder="1" applyAlignment="1">
      <alignment horizontal="center" vertical="center"/>
    </xf>
    <xf numFmtId="0" fontId="108" fillId="4" borderId="9" xfId="5" applyFont="1" applyFill="1" applyBorder="1" applyAlignment="1">
      <alignment horizontal="left" vertical="center" wrapText="1"/>
    </xf>
    <xf numFmtId="0" fontId="91" fillId="4" borderId="0" xfId="5" applyFont="1" applyFill="1" applyBorder="1" applyAlignment="1">
      <alignment vertical="center"/>
    </xf>
    <xf numFmtId="0" fontId="108" fillId="4" borderId="112" xfId="5" applyFont="1" applyFill="1" applyBorder="1" applyAlignment="1">
      <alignment vertical="center"/>
    </xf>
    <xf numFmtId="165" fontId="27" fillId="4" borderId="159" xfId="1" applyNumberFormat="1" applyFont="1" applyFill="1" applyBorder="1" applyAlignment="1">
      <alignment horizontal="center" vertical="center"/>
    </xf>
    <xf numFmtId="0" fontId="34" fillId="4" borderId="0" xfId="5" applyFont="1" applyFill="1" applyBorder="1" applyAlignment="1">
      <alignment vertical="center"/>
    </xf>
    <xf numFmtId="0" fontId="10" fillId="4" borderId="0" xfId="5" applyFont="1" applyFill="1" applyBorder="1" applyAlignment="1">
      <alignment vertical="center"/>
    </xf>
    <xf numFmtId="37" fontId="8" fillId="4" borderId="121" xfId="5" applyNumberFormat="1" applyFont="1" applyFill="1" applyBorder="1" applyAlignment="1">
      <alignment vertical="center" wrapText="1"/>
    </xf>
    <xf numFmtId="0" fontId="83" fillId="0" borderId="0" xfId="4" applyFont="1" applyAlignment="1"/>
    <xf numFmtId="0" fontId="33" fillId="4" borderId="0" xfId="5" applyFont="1" applyFill="1" applyBorder="1" applyAlignment="1">
      <alignment horizontal="left" vertical="center"/>
    </xf>
    <xf numFmtId="0" fontId="22" fillId="4" borderId="0" xfId="5" applyFont="1" applyFill="1" applyAlignment="1">
      <alignment horizontal="left" vertical="top" indent="1"/>
    </xf>
    <xf numFmtId="0" fontId="22" fillId="4" borderId="0" xfId="5" applyFont="1" applyFill="1" applyBorder="1" applyAlignment="1">
      <alignment horizontal="left" vertical="center" indent="2"/>
    </xf>
    <xf numFmtId="0" fontId="92" fillId="4" borderId="0" xfId="5" applyFont="1" applyFill="1" applyBorder="1" applyAlignment="1">
      <alignment horizontal="right" vertical="center"/>
    </xf>
    <xf numFmtId="0" fontId="92" fillId="4" borderId="0" xfId="5" applyFont="1" applyFill="1" applyBorder="1" applyAlignment="1">
      <alignment horizontal="left" vertical="center"/>
    </xf>
    <xf numFmtId="0" fontId="8" fillId="4" borderId="0" xfId="5" applyFont="1" applyFill="1" applyAlignment="1">
      <alignment horizontal="left" vertical="top" indent="1"/>
    </xf>
    <xf numFmtId="0" fontId="94" fillId="4" borderId="0" xfId="5" applyFont="1" applyFill="1" applyAlignment="1">
      <alignment horizontal="left" vertical="top" indent="1"/>
    </xf>
    <xf numFmtId="0" fontId="97" fillId="4" borderId="0" xfId="5" applyFont="1" applyFill="1" applyAlignment="1">
      <alignment horizontal="left" vertical="top" indent="1"/>
    </xf>
    <xf numFmtId="0" fontId="108" fillId="4" borderId="7" xfId="5" applyFont="1" applyFill="1" applyBorder="1" applyAlignment="1">
      <alignment horizontal="left" vertical="center"/>
    </xf>
    <xf numFmtId="0" fontId="34" fillId="4" borderId="0" xfId="5" applyFont="1" applyFill="1" applyBorder="1" applyAlignment="1">
      <alignment vertical="center" wrapText="1"/>
    </xf>
    <xf numFmtId="0" fontId="22" fillId="4" borderId="43" xfId="5" applyFont="1" applyFill="1" applyBorder="1" applyAlignment="1">
      <alignment horizontal="left" vertical="center" wrapText="1" indent="2"/>
    </xf>
    <xf numFmtId="0" fontId="22" fillId="4" borderId="0" xfId="5" applyFont="1" applyFill="1" applyBorder="1" applyAlignment="1">
      <alignment horizontal="center" vertical="center"/>
    </xf>
    <xf numFmtId="0" fontId="22" fillId="4" borderId="143" xfId="5" applyFont="1" applyFill="1" applyBorder="1" applyAlignment="1">
      <alignment horizontal="left" vertical="center" indent="1"/>
    </xf>
    <xf numFmtId="0" fontId="22" fillId="4" borderId="144" xfId="5" applyFont="1" applyFill="1" applyBorder="1" applyAlignment="1">
      <alignment horizontal="left" vertical="center" indent="1"/>
    </xf>
    <xf numFmtId="165" fontId="27" fillId="4" borderId="0" xfId="1" applyNumberFormat="1" applyFont="1" applyFill="1" applyBorder="1" applyAlignment="1">
      <alignment horizontal="center" vertical="center" wrapText="1"/>
    </xf>
    <xf numFmtId="165" fontId="27" fillId="4" borderId="0" xfId="1" applyNumberFormat="1" applyFont="1" applyFill="1" applyBorder="1" applyAlignment="1">
      <alignment vertical="center"/>
    </xf>
    <xf numFmtId="165" fontId="27" fillId="4" borderId="121" xfId="1" applyNumberFormat="1" applyFont="1" applyFill="1" applyBorder="1" applyAlignment="1">
      <alignment vertical="center" wrapText="1"/>
    </xf>
    <xf numFmtId="165" fontId="27" fillId="4" borderId="76" xfId="1" applyNumberFormat="1" applyFont="1" applyFill="1" applyBorder="1" applyAlignment="1">
      <alignment vertical="center" wrapText="1"/>
    </xf>
    <xf numFmtId="165" fontId="27" fillId="4" borderId="82" xfId="1" applyNumberFormat="1" applyFont="1" applyFill="1" applyBorder="1" applyAlignment="1">
      <alignment vertical="center" wrapText="1"/>
    </xf>
    <xf numFmtId="165" fontId="27" fillId="4" borderId="7" xfId="1" applyNumberFormat="1" applyFont="1" applyFill="1" applyBorder="1" applyAlignment="1">
      <alignment vertical="center" wrapText="1"/>
    </xf>
    <xf numFmtId="165" fontId="51" fillId="4" borderId="0" xfId="1" applyNumberFormat="1" applyFont="1" applyFill="1" applyBorder="1" applyAlignment="1">
      <alignment horizontal="center" vertical="center" wrapText="1"/>
    </xf>
    <xf numFmtId="0" fontId="67" fillId="4" borderId="0" xfId="1" applyNumberFormat="1" applyFont="1" applyFill="1" applyBorder="1" applyAlignment="1">
      <alignment horizontal="center" vertical="center" wrapText="1"/>
    </xf>
    <xf numFmtId="165" fontId="39" fillId="4" borderId="0" xfId="1" applyNumberFormat="1" applyFont="1" applyFill="1" applyBorder="1" applyAlignment="1">
      <alignment vertical="center" wrapText="1"/>
    </xf>
    <xf numFmtId="0" fontId="109" fillId="4" borderId="0" xfId="9" applyFont="1" applyFill="1" applyAlignment="1">
      <alignment horizontal="center" vertical="center"/>
    </xf>
    <xf numFmtId="0" fontId="109" fillId="4" borderId="0" xfId="9" applyFont="1" applyFill="1" applyAlignment="1">
      <alignment vertical="center"/>
    </xf>
    <xf numFmtId="0" fontId="111" fillId="4" borderId="0" xfId="9" applyFont="1" applyFill="1" applyAlignment="1">
      <alignment horizontal="center" vertical="center"/>
    </xf>
    <xf numFmtId="0" fontId="111" fillId="4" borderId="0" xfId="9" applyFont="1" applyFill="1" applyAlignment="1">
      <alignment vertical="center"/>
    </xf>
    <xf numFmtId="0" fontId="110" fillId="4" borderId="144" xfId="9" applyFont="1" applyFill="1" applyBorder="1" applyAlignment="1">
      <alignment horizontal="center" vertical="center"/>
    </xf>
    <xf numFmtId="43" fontId="98" fillId="4" borderId="145" xfId="10" applyFont="1" applyFill="1" applyBorder="1" applyAlignment="1">
      <alignment horizontal="center"/>
    </xf>
    <xf numFmtId="0" fontId="98" fillId="4" borderId="0" xfId="9" applyFont="1" applyFill="1" applyBorder="1" applyAlignment="1">
      <alignment horizontal="center"/>
    </xf>
    <xf numFmtId="43" fontId="98" fillId="4" borderId="90" xfId="10" applyFont="1" applyFill="1" applyBorder="1" applyAlignment="1">
      <alignment horizontal="center"/>
    </xf>
    <xf numFmtId="37" fontId="40" fillId="4" borderId="140" xfId="5" quotePrefix="1" applyNumberFormat="1" applyFont="1" applyFill="1" applyBorder="1" applyAlignment="1">
      <alignment horizontal="center" vertical="center"/>
    </xf>
    <xf numFmtId="37" fontId="40" fillId="4" borderId="134" xfId="5" quotePrefix="1" applyNumberFormat="1" applyFont="1" applyFill="1" applyBorder="1" applyAlignment="1">
      <alignment horizontal="center" vertical="center"/>
    </xf>
    <xf numFmtId="0" fontId="22" fillId="0" borderId="2" xfId="4" applyFont="1" applyBorder="1" applyAlignment="1">
      <alignment horizontal="center" vertical="center"/>
    </xf>
    <xf numFmtId="0" fontId="26" fillId="0" borderId="0" xfId="4" applyFont="1" applyAlignment="1">
      <alignment horizontal="center" vertical="center"/>
    </xf>
    <xf numFmtId="9" fontId="22" fillId="0" borderId="152" xfId="4" applyNumberFormat="1" applyFont="1" applyBorder="1" applyAlignment="1">
      <alignment horizontal="right" vertical="center"/>
    </xf>
    <xf numFmtId="0" fontId="16" fillId="0" borderId="143" xfId="4" applyFont="1" applyBorder="1" applyAlignment="1">
      <alignment vertical="top"/>
    </xf>
    <xf numFmtId="0" fontId="13" fillId="0" borderId="152" xfId="4" applyFont="1" applyBorder="1" applyAlignment="1">
      <alignment vertical="center"/>
    </xf>
    <xf numFmtId="0" fontId="13" fillId="0" borderId="2" xfId="4" applyFont="1" applyBorder="1" applyAlignment="1">
      <alignment vertical="center"/>
    </xf>
    <xf numFmtId="0" fontId="13" fillId="0" borderId="99" xfId="4" applyFont="1" applyBorder="1" applyAlignment="1">
      <alignment vertical="center"/>
    </xf>
    <xf numFmtId="0" fontId="10" fillId="4" borderId="0" xfId="5" applyFont="1" applyFill="1" applyBorder="1" applyAlignment="1">
      <alignment horizontal="right" vertical="center"/>
    </xf>
    <xf numFmtId="0" fontId="11" fillId="0" borderId="2" xfId="4" applyFont="1" applyBorder="1" applyAlignment="1"/>
    <xf numFmtId="0" fontId="22" fillId="4" borderId="0" xfId="5" applyFont="1" applyFill="1" applyAlignment="1">
      <alignment vertical="center" wrapText="1"/>
    </xf>
    <xf numFmtId="0" fontId="4" fillId="4" borderId="0" xfId="5" applyFill="1" applyAlignment="1">
      <alignment vertical="center"/>
    </xf>
    <xf numFmtId="0" fontId="14" fillId="0" borderId="0" xfId="4" applyFont="1" applyAlignment="1">
      <alignment horizontal="left"/>
    </xf>
    <xf numFmtId="0" fontId="11" fillId="0" borderId="2" xfId="4" applyFont="1" applyBorder="1" applyAlignment="1">
      <alignment horizontal="left"/>
    </xf>
    <xf numFmtId="9" fontId="32" fillId="4" borderId="0" xfId="5" applyNumberFormat="1" applyFont="1" applyFill="1" applyAlignment="1">
      <alignment vertical="center"/>
    </xf>
    <xf numFmtId="0" fontId="8" fillId="0" borderId="3" xfId="5" applyFont="1" applyBorder="1" applyAlignment="1">
      <alignment horizontal="left" vertical="top" indent="4"/>
    </xf>
    <xf numFmtId="0" fontId="33" fillId="4" borderId="121" xfId="5" applyFont="1" applyFill="1" applyBorder="1" applyAlignment="1">
      <alignment horizontal="left" vertical="center" indent="2"/>
    </xf>
    <xf numFmtId="0" fontId="34" fillId="4" borderId="151" xfId="5" applyFont="1" applyFill="1" applyBorder="1" applyAlignment="1">
      <alignment horizontal="left" vertical="center" indent="2"/>
    </xf>
    <xf numFmtId="0" fontId="8" fillId="4" borderId="179" xfId="5" applyFont="1" applyFill="1" applyBorder="1" applyAlignment="1">
      <alignment horizontal="left" vertical="top" indent="2"/>
    </xf>
    <xf numFmtId="0" fontId="22" fillId="4" borderId="160" xfId="5" applyFont="1" applyFill="1" applyBorder="1" applyAlignment="1">
      <alignment horizontal="left" vertical="center" indent="2"/>
    </xf>
    <xf numFmtId="0" fontId="33" fillId="4" borderId="9" xfId="5" applyFont="1" applyFill="1" applyBorder="1" applyAlignment="1"/>
    <xf numFmtId="0" fontId="33" fillId="4" borderId="179" xfId="5" applyFont="1" applyFill="1" applyBorder="1"/>
    <xf numFmtId="0" fontId="34" fillId="4" borderId="160" xfId="5" applyFont="1" applyFill="1" applyBorder="1" applyAlignment="1">
      <alignment vertical="center" wrapText="1"/>
    </xf>
    <xf numFmtId="0" fontId="8" fillId="4" borderId="181" xfId="5" applyFont="1" applyFill="1" applyBorder="1" applyAlignment="1">
      <alignment horizontal="left" indent="2"/>
    </xf>
    <xf numFmtId="0" fontId="22" fillId="4" borderId="180" xfId="5" applyFont="1" applyFill="1" applyBorder="1" applyAlignment="1">
      <alignment horizontal="left" vertical="center" indent="2"/>
    </xf>
    <xf numFmtId="165" fontId="3" fillId="4" borderId="0" xfId="5" applyNumberFormat="1" applyFont="1" applyFill="1" applyBorder="1" applyAlignment="1">
      <alignment horizontal="center" vertical="center" wrapText="1"/>
    </xf>
    <xf numFmtId="0" fontId="58" fillId="4" borderId="0" xfId="5" applyFont="1" applyFill="1" applyAlignment="1">
      <alignment horizontal="left" vertical="top" indent="1"/>
    </xf>
    <xf numFmtId="0" fontId="59" fillId="4" borderId="0" xfId="5" applyFont="1" applyFill="1" applyAlignment="1">
      <alignment horizontal="left" vertical="top" indent="1"/>
    </xf>
    <xf numFmtId="0" fontId="16" fillId="0" borderId="0" xfId="6" applyFont="1" applyAlignment="1">
      <alignment vertical="center"/>
    </xf>
    <xf numFmtId="0" fontId="16" fillId="0" borderId="144" xfId="4" applyFont="1" applyBorder="1" applyAlignment="1">
      <alignment horizontal="left" vertical="top"/>
    </xf>
    <xf numFmtId="0" fontId="16" fillId="0" borderId="145" xfId="4" applyFont="1" applyBorder="1" applyAlignment="1">
      <alignment horizontal="left" vertical="top"/>
    </xf>
    <xf numFmtId="0" fontId="22" fillId="0" borderId="0" xfId="4" applyFont="1" applyAlignment="1">
      <alignment horizontal="left"/>
    </xf>
    <xf numFmtId="9" fontId="22" fillId="0" borderId="2" xfId="4" applyNumberFormat="1" applyFont="1" applyBorder="1" applyAlignment="1">
      <alignment horizontal="center" vertical="center"/>
    </xf>
    <xf numFmtId="0" fontId="22" fillId="0" borderId="2" xfId="4" applyFont="1" applyBorder="1" applyAlignment="1">
      <alignment horizontal="left"/>
    </xf>
    <xf numFmtId="0" fontId="16" fillId="0" borderId="11" xfId="4" applyFont="1" applyBorder="1" applyAlignment="1">
      <alignment horizontal="left" vertical="top" indent="1"/>
    </xf>
    <xf numFmtId="0" fontId="16" fillId="0" borderId="0" xfId="4" applyFont="1" applyAlignment="1">
      <alignment horizontal="left" vertical="top" indent="1"/>
    </xf>
    <xf numFmtId="0" fontId="16" fillId="0" borderId="143" xfId="4" applyFont="1" applyBorder="1" applyAlignment="1">
      <alignment horizontal="left" vertical="top" indent="1"/>
    </xf>
    <xf numFmtId="0" fontId="16" fillId="0" borderId="144" xfId="4" applyFont="1" applyBorder="1" applyAlignment="1">
      <alignment horizontal="left" vertical="top" indent="1"/>
    </xf>
    <xf numFmtId="0" fontId="7" fillId="0" borderId="0" xfId="4" applyFont="1" applyAlignment="1">
      <alignment horizontal="center"/>
    </xf>
    <xf numFmtId="0" fontId="8" fillId="0" borderId="0" xfId="4" applyFont="1" applyAlignment="1">
      <alignment horizontal="left" vertical="top"/>
    </xf>
    <xf numFmtId="9" fontId="27" fillId="4" borderId="121" xfId="3" applyFont="1" applyFill="1" applyBorder="1" applyAlignment="1">
      <alignment horizontal="center" vertical="center"/>
    </xf>
    <xf numFmtId="165" fontId="27" fillId="4" borderId="145" xfId="1" applyNumberFormat="1" applyFont="1" applyFill="1" applyBorder="1" applyAlignment="1">
      <alignment horizontal="center" vertical="center"/>
    </xf>
    <xf numFmtId="165" fontId="27" fillId="4" borderId="134" xfId="1" applyNumberFormat="1" applyFont="1" applyFill="1" applyBorder="1" applyAlignment="1">
      <alignment horizontal="center" vertical="center"/>
    </xf>
    <xf numFmtId="0" fontId="27" fillId="4" borderId="134" xfId="5" applyFont="1" applyFill="1" applyBorder="1" applyAlignment="1">
      <alignment horizontal="center" vertical="center"/>
    </xf>
    <xf numFmtId="0" fontId="34" fillId="4" borderId="7" xfId="5" applyFont="1" applyFill="1" applyBorder="1" applyAlignment="1">
      <alignment horizontal="left" vertical="center"/>
    </xf>
    <xf numFmtId="0" fontId="31" fillId="4" borderId="0" xfId="5" applyFont="1" applyFill="1" applyAlignment="1">
      <alignment horizontal="center" vertical="center"/>
    </xf>
    <xf numFmtId="0" fontId="33" fillId="4" borderId="9" xfId="5" applyFont="1" applyFill="1" applyBorder="1" applyAlignment="1">
      <alignment horizontal="center" vertical="center"/>
    </xf>
    <xf numFmtId="165" fontId="39" fillId="4" borderId="0" xfId="1" applyNumberFormat="1" applyFont="1" applyFill="1" applyBorder="1" applyAlignment="1">
      <alignment horizontal="center" vertical="center"/>
    </xf>
    <xf numFmtId="0" fontId="43" fillId="4" borderId="0" xfId="5" applyFont="1" applyFill="1" applyBorder="1" applyAlignment="1">
      <alignment horizontal="right" vertical="center"/>
    </xf>
    <xf numFmtId="0" fontId="43" fillId="4" borderId="0" xfId="5" applyFont="1" applyFill="1" applyBorder="1" applyAlignment="1">
      <alignment horizontal="left" vertical="center"/>
    </xf>
    <xf numFmtId="0" fontId="33" fillId="4" borderId="121" xfId="5" applyFont="1" applyFill="1" applyBorder="1" applyAlignment="1">
      <alignment horizontal="center" vertical="center" wrapText="1"/>
    </xf>
    <xf numFmtId="0" fontId="34" fillId="4" borderId="103" xfId="5" applyFont="1" applyFill="1" applyBorder="1" applyAlignment="1">
      <alignment horizontal="center" vertical="center"/>
    </xf>
    <xf numFmtId="0" fontId="34" fillId="4" borderId="21" xfId="5" applyFont="1" applyFill="1" applyBorder="1" applyAlignment="1">
      <alignment horizontal="center" vertical="center"/>
    </xf>
    <xf numFmtId="0" fontId="33" fillId="0" borderId="4" xfId="5" applyFont="1" applyBorder="1" applyAlignment="1">
      <alignment horizontal="center" vertical="center" wrapText="1"/>
    </xf>
    <xf numFmtId="0" fontId="34" fillId="0" borderId="11" xfId="5" applyFont="1" applyBorder="1" applyAlignment="1">
      <alignment horizontal="center" vertical="center" wrapText="1"/>
    </xf>
    <xf numFmtId="165" fontId="39" fillId="4" borderId="121" xfId="1" applyNumberFormat="1" applyFont="1" applyFill="1" applyBorder="1" applyAlignment="1">
      <alignment horizontal="center" vertical="center" wrapText="1"/>
    </xf>
    <xf numFmtId="165" fontId="27" fillId="4" borderId="121" xfId="1" applyNumberFormat="1" applyFont="1" applyFill="1" applyBorder="1" applyAlignment="1">
      <alignment horizontal="center" vertical="center" wrapText="1"/>
    </xf>
    <xf numFmtId="0" fontId="40" fillId="4" borderId="144" xfId="5" applyFont="1" applyFill="1" applyBorder="1" applyAlignment="1">
      <alignment horizontal="right" vertical="center"/>
    </xf>
    <xf numFmtId="0" fontId="40" fillId="4" borderId="144" xfId="5" applyFont="1" applyFill="1" applyBorder="1" applyAlignment="1">
      <alignment horizontal="left" vertical="center"/>
    </xf>
    <xf numFmtId="165" fontId="27" fillId="4" borderId="6" xfId="1" applyNumberFormat="1" applyFont="1" applyFill="1" applyBorder="1" applyAlignment="1">
      <alignment horizontal="center" vertical="center"/>
    </xf>
    <xf numFmtId="165" fontId="27" fillId="4" borderId="99" xfId="1" applyNumberFormat="1" applyFont="1" applyFill="1" applyBorder="1" applyAlignment="1">
      <alignment horizontal="center" vertical="center"/>
    </xf>
    <xf numFmtId="165" fontId="27" fillId="4" borderId="7" xfId="1" applyNumberFormat="1" applyFont="1" applyFill="1" applyBorder="1" applyAlignment="1">
      <alignment horizontal="center" vertical="center" wrapText="1"/>
    </xf>
    <xf numFmtId="0" fontId="33" fillId="4" borderId="4" xfId="5" applyFont="1" applyFill="1" applyBorder="1" applyAlignment="1">
      <alignment horizontal="center" vertical="center"/>
    </xf>
    <xf numFmtId="0" fontId="33" fillId="4" borderId="6" xfId="5" applyFont="1" applyFill="1" applyBorder="1" applyAlignment="1">
      <alignment horizontal="center" vertical="center"/>
    </xf>
    <xf numFmtId="0" fontId="34" fillId="4" borderId="30" xfId="5" applyFont="1" applyFill="1" applyBorder="1" applyAlignment="1">
      <alignment horizontal="center" vertical="center" wrapText="1"/>
    </xf>
    <xf numFmtId="165" fontId="70" fillId="4" borderId="43" xfId="1" applyNumberFormat="1" applyFont="1" applyFill="1" applyBorder="1" applyAlignment="1">
      <alignment horizontal="center" vertical="center" wrapText="1"/>
    </xf>
    <xf numFmtId="165" fontId="27" fillId="4" borderId="98" xfId="1" applyNumberFormat="1" applyFont="1" applyFill="1" applyBorder="1" applyAlignment="1">
      <alignment horizontal="center" vertical="center"/>
    </xf>
    <xf numFmtId="165" fontId="27" fillId="4" borderId="144" xfId="1" applyNumberFormat="1" applyFont="1" applyFill="1" applyBorder="1" applyAlignment="1">
      <alignment horizontal="center" vertical="center"/>
    </xf>
    <xf numFmtId="37" fontId="29" fillId="4" borderId="56" xfId="5" applyNumberFormat="1" applyFont="1" applyFill="1" applyBorder="1" applyAlignment="1">
      <alignment horizontal="center" vertical="center" wrapText="1"/>
    </xf>
    <xf numFmtId="0" fontId="8" fillId="4" borderId="0" xfId="5" applyFont="1" applyFill="1" applyAlignment="1">
      <alignment horizontal="left" vertical="center"/>
    </xf>
    <xf numFmtId="0" fontId="14" fillId="4" borderId="0" xfId="5" applyFont="1" applyFill="1" applyAlignment="1">
      <alignment horizontal="left" vertical="center"/>
    </xf>
    <xf numFmtId="0" fontId="66" fillId="4" borderId="86" xfId="5" applyFont="1" applyFill="1" applyBorder="1" applyAlignment="1">
      <alignment horizontal="center" vertical="center"/>
    </xf>
    <xf numFmtId="0" fontId="66" fillId="4" borderId="89" xfId="5" applyFont="1" applyFill="1" applyBorder="1" applyAlignment="1">
      <alignment horizontal="center" vertical="center"/>
    </xf>
    <xf numFmtId="0" fontId="24" fillId="4" borderId="84" xfId="5" applyFont="1" applyFill="1" applyBorder="1" applyAlignment="1">
      <alignment horizontal="center" vertical="center" wrapText="1"/>
    </xf>
    <xf numFmtId="0" fontId="13" fillId="0" borderId="0" xfId="4" applyFont="1" applyAlignment="1">
      <alignment horizontal="left"/>
    </xf>
    <xf numFmtId="0" fontId="8" fillId="0" borderId="144" xfId="4" applyFont="1" applyBorder="1" applyAlignment="1">
      <alignment horizontal="left" vertical="center"/>
    </xf>
    <xf numFmtId="0" fontId="83" fillId="0" borderId="0" xfId="4" applyFont="1" applyAlignment="1">
      <alignment horizontal="left" vertical="center"/>
    </xf>
    <xf numFmtId="0" fontId="22" fillId="4" borderId="0" xfId="5" applyFont="1" applyFill="1" applyAlignment="1">
      <alignment horizontal="left" vertical="center" wrapText="1"/>
    </xf>
    <xf numFmtId="0" fontId="22" fillId="4" borderId="0" xfId="5" applyFont="1" applyFill="1" applyAlignment="1">
      <alignment horizontal="left" vertical="center"/>
    </xf>
    <xf numFmtId="0" fontId="16" fillId="0" borderId="0" xfId="6" applyFont="1" applyAlignment="1">
      <alignment horizontal="center"/>
    </xf>
    <xf numFmtId="0" fontId="16" fillId="0" borderId="0" xfId="6" applyFont="1" applyAlignment="1">
      <alignment vertical="top"/>
    </xf>
    <xf numFmtId="0" fontId="16" fillId="0" borderId="0" xfId="6" applyFont="1" applyAlignment="1">
      <alignment horizontal="left" vertical="top" indent="3"/>
    </xf>
    <xf numFmtId="0" fontId="16" fillId="0" borderId="0" xfId="6" applyFont="1" applyAlignment="1">
      <alignment horizontal="left" vertical="top" indent="8"/>
    </xf>
    <xf numFmtId="43" fontId="4" fillId="0" borderId="140" xfId="1" applyFont="1" applyBorder="1" applyAlignment="1">
      <alignment vertical="center"/>
    </xf>
    <xf numFmtId="0" fontId="22" fillId="0" borderId="0" xfId="4" applyFont="1" applyAlignment="1">
      <alignment horizontal="left" vertical="center" indent="2"/>
    </xf>
    <xf numFmtId="0" fontId="22" fillId="0" borderId="2" xfId="4" applyFont="1" applyBorder="1" applyAlignment="1">
      <alignment horizontal="left" vertical="center" indent="2"/>
    </xf>
    <xf numFmtId="0" fontId="33" fillId="4" borderId="6" xfId="5" applyFont="1" applyFill="1" applyBorder="1" applyAlignment="1">
      <alignment horizontal="center" vertical="top"/>
    </xf>
    <xf numFmtId="0" fontId="8" fillId="4" borderId="3" xfId="5" applyFont="1" applyFill="1" applyBorder="1" applyAlignment="1">
      <alignment horizontal="left" vertical="top" indent="4"/>
    </xf>
    <xf numFmtId="0" fontId="24" fillId="4" borderId="89" xfId="5" applyFont="1" applyFill="1" applyBorder="1" applyAlignment="1">
      <alignment horizontal="center" vertical="center" wrapText="1"/>
    </xf>
    <xf numFmtId="37" fontId="33" fillId="4" borderId="89" xfId="5" applyNumberFormat="1" applyFont="1" applyFill="1" applyBorder="1" applyAlignment="1">
      <alignment horizontal="left" vertical="center" wrapText="1" indent="2"/>
    </xf>
    <xf numFmtId="37" fontId="34" fillId="4" borderId="84" xfId="5" applyNumberFormat="1" applyFont="1" applyFill="1" applyBorder="1" applyAlignment="1">
      <alignment horizontal="left" vertical="center" indent="2"/>
    </xf>
    <xf numFmtId="37" fontId="10" fillId="4" borderId="84" xfId="5" applyNumberFormat="1" applyFont="1" applyFill="1" applyBorder="1" applyAlignment="1">
      <alignment horizontal="left" vertical="center" indent="2"/>
    </xf>
    <xf numFmtId="37" fontId="10" fillId="4" borderId="89" xfId="5" applyNumberFormat="1" applyFont="1" applyFill="1" applyBorder="1" applyAlignment="1">
      <alignment horizontal="left" vertical="center" indent="2"/>
    </xf>
    <xf numFmtId="37" fontId="34" fillId="4" borderId="89" xfId="5" applyNumberFormat="1" applyFont="1" applyFill="1" applyBorder="1" applyAlignment="1">
      <alignment horizontal="left" vertical="center" indent="2"/>
    </xf>
    <xf numFmtId="0" fontId="43" fillId="4" borderId="185" xfId="5" applyFont="1" applyFill="1" applyBorder="1" applyAlignment="1">
      <alignment horizontal="center" vertical="center" wrapText="1"/>
    </xf>
    <xf numFmtId="37" fontId="8" fillId="4" borderId="186" xfId="5" applyNumberFormat="1" applyFont="1" applyFill="1" applyBorder="1" applyAlignment="1">
      <alignment horizontal="left" vertical="center"/>
    </xf>
    <xf numFmtId="0" fontId="22" fillId="4" borderId="187" xfId="5" applyFont="1" applyFill="1" applyBorder="1" applyAlignment="1">
      <alignment horizontal="left" vertical="center" wrapText="1"/>
    </xf>
    <xf numFmtId="0" fontId="37" fillId="4" borderId="185" xfId="5" applyFont="1" applyFill="1" applyBorder="1" applyAlignment="1">
      <alignment horizontal="left" vertical="center" wrapText="1"/>
    </xf>
    <xf numFmtId="37" fontId="79" fillId="4" borderId="136" xfId="5" applyNumberFormat="1" applyFont="1" applyFill="1" applyBorder="1" applyAlignment="1">
      <alignment horizontal="left" vertical="center"/>
    </xf>
    <xf numFmtId="0" fontId="10" fillId="4" borderId="183" xfId="5" applyFont="1" applyFill="1" applyBorder="1" applyAlignment="1">
      <alignment horizontal="left" vertical="center" wrapText="1"/>
    </xf>
    <xf numFmtId="37" fontId="8" fillId="4" borderId="136" xfId="5" applyNumberFormat="1" applyFont="1" applyFill="1" applyBorder="1" applyAlignment="1">
      <alignment horizontal="left" vertical="center"/>
    </xf>
    <xf numFmtId="0" fontId="22" fillId="4" borderId="183" xfId="5" applyFont="1" applyFill="1" applyBorder="1" applyAlignment="1">
      <alignment horizontal="left" vertical="center" wrapText="1"/>
    </xf>
    <xf numFmtId="37" fontId="8" fillId="4" borderId="136" xfId="5" applyNumberFormat="1" applyFont="1" applyFill="1" applyBorder="1" applyAlignment="1">
      <alignment vertical="center"/>
    </xf>
    <xf numFmtId="0" fontId="22" fillId="4" borderId="183" xfId="5" applyFont="1" applyFill="1" applyBorder="1" applyAlignment="1">
      <alignment vertical="center" wrapText="1"/>
    </xf>
    <xf numFmtId="43" fontId="56" fillId="4" borderId="29" xfId="1" applyFont="1" applyFill="1" applyBorder="1" applyAlignment="1">
      <alignment horizontal="left" vertical="center"/>
    </xf>
    <xf numFmtId="0" fontId="10" fillId="4" borderId="29" xfId="5" applyFont="1" applyFill="1" applyBorder="1" applyAlignment="1">
      <alignment horizontal="left" vertical="center" wrapText="1"/>
    </xf>
    <xf numFmtId="37" fontId="79" fillId="4" borderId="29" xfId="5" applyNumberFormat="1" applyFont="1" applyFill="1" applyBorder="1" applyAlignment="1">
      <alignment horizontal="left" vertical="center"/>
    </xf>
    <xf numFmtId="37" fontId="33" fillId="4" borderId="136" xfId="5" applyNumberFormat="1" applyFont="1" applyFill="1" applyBorder="1" applyAlignment="1">
      <alignment horizontal="left" vertical="center"/>
    </xf>
    <xf numFmtId="0" fontId="34" fillId="4" borderId="183" xfId="5" applyFont="1" applyFill="1" applyBorder="1" applyAlignment="1">
      <alignment horizontal="left" vertical="center" wrapText="1"/>
    </xf>
    <xf numFmtId="0" fontId="43" fillId="4" borderId="184" xfId="5" applyFont="1" applyFill="1" applyBorder="1" applyAlignment="1">
      <alignment horizontal="center" vertical="center" wrapText="1"/>
    </xf>
    <xf numFmtId="37" fontId="73" fillId="4" borderId="184" xfId="5" applyNumberFormat="1" applyFont="1" applyFill="1" applyBorder="1" applyAlignment="1">
      <alignment horizontal="center" vertical="center"/>
    </xf>
    <xf numFmtId="0" fontId="78" fillId="4" borderId="180" xfId="5" applyFont="1" applyFill="1" applyBorder="1" applyAlignment="1">
      <alignment horizontal="left" vertical="center" wrapText="1"/>
    </xf>
    <xf numFmtId="37" fontId="73" fillId="4" borderId="102" xfId="5" applyNumberFormat="1" applyFont="1" applyFill="1" applyBorder="1" applyAlignment="1">
      <alignment horizontal="center" vertical="center"/>
    </xf>
    <xf numFmtId="37" fontId="29" fillId="4" borderId="188" xfId="5" applyNumberFormat="1" applyFont="1" applyFill="1" applyBorder="1" applyAlignment="1">
      <alignment horizontal="center" vertical="center"/>
    </xf>
    <xf numFmtId="0" fontId="78" fillId="4" borderId="189" xfId="5" applyFont="1" applyFill="1" applyBorder="1" applyAlignment="1">
      <alignment horizontal="left" vertical="center" wrapText="1"/>
    </xf>
    <xf numFmtId="37" fontId="73" fillId="4" borderId="188" xfId="5" applyNumberFormat="1" applyFont="1" applyFill="1" applyBorder="1" applyAlignment="1">
      <alignment vertical="center"/>
    </xf>
    <xf numFmtId="0" fontId="22" fillId="4" borderId="189" xfId="5" applyFont="1" applyFill="1" applyBorder="1" applyAlignment="1">
      <alignment vertical="center" wrapText="1"/>
    </xf>
    <xf numFmtId="0" fontId="78" fillId="4" borderId="181" xfId="5" applyFont="1" applyFill="1" applyBorder="1" applyAlignment="1">
      <alignment horizontal="left" vertical="center" wrapText="1"/>
    </xf>
    <xf numFmtId="37" fontId="73" fillId="4" borderId="102" xfId="5" applyNumberFormat="1" applyFont="1" applyFill="1" applyBorder="1" applyAlignment="1">
      <alignment vertical="center"/>
    </xf>
    <xf numFmtId="0" fontId="22" fillId="4" borderId="190" xfId="5" applyFont="1" applyFill="1" applyBorder="1" applyAlignment="1">
      <alignment vertical="center" wrapText="1"/>
    </xf>
    <xf numFmtId="0" fontId="78" fillId="4" borderId="190" xfId="5" applyFont="1" applyFill="1" applyBorder="1" applyAlignment="1">
      <alignment horizontal="left" vertical="center" wrapText="1"/>
    </xf>
    <xf numFmtId="37" fontId="73" fillId="4" borderId="102" xfId="5" applyNumberFormat="1" applyFont="1" applyFill="1" applyBorder="1" applyAlignment="1">
      <alignment horizontal="left" vertical="center"/>
    </xf>
    <xf numFmtId="0" fontId="73" fillId="4" borderId="190" xfId="5" applyFont="1" applyFill="1" applyBorder="1" applyAlignment="1">
      <alignment horizontal="left" vertical="center" wrapText="1"/>
    </xf>
    <xf numFmtId="0" fontId="8" fillId="4" borderId="143" xfId="5" applyFont="1" applyFill="1" applyBorder="1" applyAlignment="1">
      <alignment horizontal="left" vertical="top" indent="2"/>
    </xf>
    <xf numFmtId="0" fontId="8" fillId="4" borderId="0" xfId="5" applyFont="1" applyFill="1" applyAlignment="1">
      <alignment horizontal="left" vertical="top"/>
    </xf>
    <xf numFmtId="0" fontId="4" fillId="0" borderId="0" xfId="4" applyFont="1"/>
    <xf numFmtId="0" fontId="4" fillId="0" borderId="0" xfId="4" applyFont="1" applyAlignment="1">
      <alignment horizontal="left" indent="1"/>
    </xf>
    <xf numFmtId="0" fontId="4" fillId="0" borderId="0" xfId="4" applyFont="1" applyAlignment="1">
      <alignment horizontal="left" vertical="top" indent="2"/>
    </xf>
    <xf numFmtId="0" fontId="4" fillId="0" borderId="2" xfId="4" applyFont="1" applyBorder="1"/>
    <xf numFmtId="0" fontId="4" fillId="0" borderId="145" xfId="4" applyFont="1" applyBorder="1"/>
    <xf numFmtId="0" fontId="4" fillId="0" borderId="144" xfId="4" applyFont="1" applyBorder="1"/>
    <xf numFmtId="0" fontId="4" fillId="0" borderId="0" xfId="4" applyFont="1" applyAlignment="1">
      <alignment horizontal="center" vertical="center"/>
    </xf>
    <xf numFmtId="0" fontId="40" fillId="4" borderId="140" xfId="5" applyFont="1" applyFill="1" applyBorder="1" applyAlignment="1">
      <alignment horizontal="left" vertical="center" indent="1"/>
    </xf>
    <xf numFmtId="0" fontId="40" fillId="4" borderId="121" xfId="5" applyFont="1" applyFill="1" applyBorder="1" applyAlignment="1">
      <alignment horizontal="left" vertical="center" indent="1"/>
    </xf>
    <xf numFmtId="0" fontId="4" fillId="4" borderId="0" xfId="5" applyFont="1" applyFill="1" applyAlignment="1">
      <alignment horizontal="left" vertical="center"/>
    </xf>
    <xf numFmtId="0" fontId="4" fillId="4" borderId="0" xfId="5" applyFont="1" applyFill="1" applyAlignment="1">
      <alignment vertical="center"/>
    </xf>
    <xf numFmtId="0" fontId="33" fillId="4" borderId="38" xfId="5" applyFont="1" applyFill="1" applyBorder="1" applyAlignment="1">
      <alignment horizontal="left" vertical="center"/>
    </xf>
    <xf numFmtId="0" fontId="108" fillId="4" borderId="30" xfId="5" applyFont="1" applyFill="1" applyBorder="1" applyAlignment="1">
      <alignment horizontal="left" vertical="center"/>
    </xf>
    <xf numFmtId="0" fontId="34" fillId="4" borderId="30" xfId="5" applyFont="1" applyFill="1" applyBorder="1" applyAlignment="1">
      <alignment horizontal="left" vertical="center"/>
    </xf>
    <xf numFmtId="0" fontId="8" fillId="0" borderId="3" xfId="5" applyFont="1" applyFill="1" applyBorder="1" applyAlignment="1">
      <alignment horizontal="left" vertical="top" indent="2"/>
    </xf>
    <xf numFmtId="0" fontId="113" fillId="4" borderId="0" xfId="5" applyFont="1" applyFill="1" applyAlignment="1">
      <alignment vertical="top"/>
    </xf>
    <xf numFmtId="0" fontId="114" fillId="4" borderId="0" xfId="5" applyFont="1" applyFill="1"/>
    <xf numFmtId="0" fontId="108" fillId="0" borderId="9" xfId="5" applyFont="1" applyBorder="1" applyAlignment="1">
      <alignment horizontal="center" vertical="center" wrapText="1"/>
    </xf>
    <xf numFmtId="0" fontId="115" fillId="4" borderId="121" xfId="5" applyFont="1" applyFill="1" applyBorder="1" applyAlignment="1">
      <alignment horizontal="left" vertical="center" wrapText="1" indent="2"/>
    </xf>
    <xf numFmtId="0" fontId="103" fillId="4" borderId="103" xfId="5" applyFont="1" applyFill="1" applyBorder="1" applyAlignment="1">
      <alignment horizontal="left" vertical="center" wrapText="1" indent="2"/>
    </xf>
    <xf numFmtId="0" fontId="103" fillId="4" borderId="9" xfId="5" applyFont="1" applyFill="1" applyBorder="1" applyAlignment="1">
      <alignment vertical="center" wrapText="1"/>
    </xf>
    <xf numFmtId="0" fontId="4" fillId="4" borderId="0" xfId="5" applyFont="1" applyFill="1"/>
    <xf numFmtId="0" fontId="4" fillId="4" borderId="0" xfId="5" applyFont="1" applyFill="1" applyBorder="1"/>
    <xf numFmtId="0" fontId="22" fillId="4" borderId="159" xfId="5" applyFont="1" applyFill="1" applyBorder="1" applyAlignment="1">
      <alignment vertical="center"/>
    </xf>
    <xf numFmtId="0" fontId="22" fillId="4" borderId="172" xfId="5" applyFont="1" applyFill="1" applyBorder="1" applyAlignment="1">
      <alignment vertical="center"/>
    </xf>
    <xf numFmtId="0" fontId="33" fillId="4" borderId="0" xfId="5" applyFont="1" applyFill="1" applyBorder="1" applyAlignment="1">
      <alignment horizontal="center" vertical="center"/>
    </xf>
    <xf numFmtId="0" fontId="43" fillId="4" borderId="101" xfId="5" quotePrefix="1" applyFont="1" applyFill="1" applyBorder="1" applyAlignment="1">
      <alignment horizontal="center" vertical="center" wrapText="1"/>
    </xf>
    <xf numFmtId="0" fontId="8" fillId="4" borderId="4" xfId="5" applyFont="1" applyFill="1" applyBorder="1" applyAlignment="1">
      <alignment horizontal="center" vertical="center"/>
    </xf>
    <xf numFmtId="0" fontId="22" fillId="4" borderId="30" xfId="5" applyFont="1" applyFill="1" applyBorder="1" applyAlignment="1">
      <alignment horizontal="center" vertical="center"/>
    </xf>
    <xf numFmtId="165" fontId="113" fillId="4" borderId="0" xfId="1" applyNumberFormat="1" applyFont="1" applyFill="1" applyBorder="1" applyAlignment="1">
      <alignment horizontal="center" vertical="center"/>
    </xf>
    <xf numFmtId="0" fontId="4" fillId="4" borderId="0" xfId="5" applyFont="1" applyFill="1" applyAlignment="1">
      <alignment horizontal="left"/>
    </xf>
    <xf numFmtId="43" fontId="32" fillId="4" borderId="0" xfId="5" applyNumberFormat="1" applyFont="1" applyFill="1" applyAlignment="1">
      <alignment horizontal="right"/>
    </xf>
    <xf numFmtId="0" fontId="34" fillId="4" borderId="112" xfId="5" applyFont="1" applyFill="1" applyBorder="1" applyAlignment="1">
      <alignment vertical="center"/>
    </xf>
    <xf numFmtId="43" fontId="8" fillId="4" borderId="121" xfId="1" applyFont="1" applyFill="1" applyBorder="1" applyAlignment="1">
      <alignment vertical="center" wrapText="1"/>
    </xf>
    <xf numFmtId="0" fontId="34" fillId="4" borderId="7" xfId="5" applyFont="1" applyFill="1" applyBorder="1" applyAlignment="1">
      <alignment horizontal="left" vertical="top" wrapText="1"/>
    </xf>
    <xf numFmtId="43" fontId="8" fillId="4" borderId="7" xfId="1" applyFont="1" applyFill="1" applyBorder="1" applyAlignment="1">
      <alignment vertical="center" wrapText="1"/>
    </xf>
    <xf numFmtId="43" fontId="8" fillId="4" borderId="143" xfId="1" applyFont="1" applyFill="1" applyBorder="1" applyAlignment="1">
      <alignment vertical="center" wrapText="1"/>
    </xf>
    <xf numFmtId="0" fontId="34" fillId="4" borderId="7" xfId="5" applyFont="1" applyFill="1" applyBorder="1" applyAlignment="1">
      <alignment horizontal="left" wrapText="1"/>
    </xf>
    <xf numFmtId="37" fontId="8" fillId="4" borderId="7" xfId="5" applyNumberFormat="1" applyFont="1" applyFill="1" applyBorder="1" applyAlignment="1">
      <alignment vertical="center" wrapText="1"/>
    </xf>
    <xf numFmtId="37" fontId="8" fillId="4" borderId="159" xfId="5" applyNumberFormat="1" applyFont="1" applyFill="1" applyBorder="1" applyAlignment="1">
      <alignment vertical="center" wrapText="1"/>
    </xf>
    <xf numFmtId="37" fontId="8" fillId="4" borderId="0" xfId="5" applyNumberFormat="1" applyFont="1" applyFill="1" applyAlignment="1">
      <alignment horizontal="center" vertical="center"/>
    </xf>
    <xf numFmtId="0" fontId="8" fillId="4" borderId="0" xfId="5" applyFont="1" applyFill="1" applyAlignment="1">
      <alignment vertical="center"/>
    </xf>
    <xf numFmtId="0" fontId="8" fillId="4" borderId="0" xfId="5" applyFont="1" applyFill="1"/>
    <xf numFmtId="0" fontId="4" fillId="0" borderId="0" xfId="4" applyFont="1" applyAlignment="1">
      <alignment horizontal="left" vertical="center"/>
    </xf>
    <xf numFmtId="0" fontId="4" fillId="0" borderId="0" xfId="4" applyFont="1" applyAlignment="1">
      <alignment vertical="center"/>
    </xf>
    <xf numFmtId="0" fontId="4" fillId="0" borderId="2" xfId="4" applyFont="1" applyBorder="1" applyAlignment="1">
      <alignment horizontal="left" indent="1"/>
    </xf>
    <xf numFmtId="0" fontId="4" fillId="0" borderId="0" xfId="4" applyFont="1" applyAlignment="1">
      <alignment horizontal="left" vertical="top"/>
    </xf>
    <xf numFmtId="0" fontId="4" fillId="0" borderId="140" xfId="6" applyFont="1" applyBorder="1"/>
    <xf numFmtId="0" fontId="67" fillId="4" borderId="140" xfId="1" applyNumberFormat="1" applyFont="1" applyFill="1" applyBorder="1" applyAlignment="1">
      <alignment horizontal="center" vertical="center" wrapText="1"/>
    </xf>
    <xf numFmtId="43" fontId="4" fillId="0" borderId="140" xfId="6" applyNumberFormat="1" applyFont="1" applyBorder="1" applyAlignment="1">
      <alignment vertical="center"/>
    </xf>
    <xf numFmtId="0" fontId="4" fillId="0" borderId="0" xfId="6" applyFont="1" applyBorder="1" applyAlignment="1">
      <alignment horizontal="center"/>
    </xf>
    <xf numFmtId="43" fontId="4" fillId="0" borderId="0" xfId="6" applyNumberFormat="1" applyFont="1" applyBorder="1" applyAlignment="1">
      <alignment vertical="center"/>
    </xf>
    <xf numFmtId="0" fontId="8" fillId="0" borderId="0" xfId="6" applyFont="1" applyAlignment="1">
      <alignment vertical="center"/>
    </xf>
    <xf numFmtId="0" fontId="114" fillId="4" borderId="0" xfId="5" applyFont="1" applyFill="1" applyAlignment="1">
      <alignment horizontal="left" vertical="center"/>
    </xf>
    <xf numFmtId="0" fontId="4" fillId="0" borderId="0" xfId="6" applyFont="1"/>
    <xf numFmtId="0" fontId="87" fillId="4" borderId="143" xfId="9" applyFont="1" applyFill="1" applyBorder="1" applyAlignment="1"/>
    <xf numFmtId="0" fontId="116" fillId="4" borderId="11" xfId="9" applyFont="1" applyFill="1" applyBorder="1"/>
    <xf numFmtId="0" fontId="16" fillId="4" borderId="37" xfId="9" applyFont="1" applyFill="1" applyBorder="1" applyAlignment="1">
      <alignment vertical="top"/>
    </xf>
    <xf numFmtId="0" fontId="103" fillId="4" borderId="37" xfId="9" applyFont="1" applyFill="1" applyBorder="1" applyAlignment="1">
      <alignment vertical="top"/>
    </xf>
    <xf numFmtId="0" fontId="103" fillId="4" borderId="37" xfId="9" applyFont="1" applyFill="1" applyBorder="1" applyAlignment="1">
      <alignment vertical="top" wrapText="1"/>
    </xf>
    <xf numFmtId="0" fontId="103" fillId="4" borderId="104" xfId="9" applyFont="1" applyFill="1" applyBorder="1" applyAlignment="1">
      <alignment vertical="top" wrapText="1"/>
    </xf>
    <xf numFmtId="0" fontId="33" fillId="4" borderId="0" xfId="9" applyFont="1" applyFill="1" applyAlignment="1">
      <alignment vertical="top"/>
    </xf>
    <xf numFmtId="0" fontId="118" fillId="4" borderId="0" xfId="9" applyFont="1" applyFill="1"/>
    <xf numFmtId="0" fontId="112" fillId="4" borderId="0" xfId="9" applyFont="1" applyFill="1" applyAlignment="1">
      <alignment vertical="top"/>
    </xf>
    <xf numFmtId="0" fontId="33" fillId="4" borderId="102" xfId="9" applyFont="1" applyFill="1" applyBorder="1" applyAlignment="1">
      <alignment horizontal="center" vertical="center" wrapText="1"/>
    </xf>
    <xf numFmtId="0" fontId="50" fillId="4" borderId="151" xfId="9" applyFont="1" applyFill="1" applyBorder="1" applyAlignment="1">
      <alignment horizontal="center" vertical="center" wrapText="1"/>
    </xf>
    <xf numFmtId="0" fontId="8" fillId="4" borderId="102" xfId="9" applyFont="1" applyFill="1" applyBorder="1" applyAlignment="1">
      <alignment horizontal="left"/>
    </xf>
    <xf numFmtId="0" fontId="114" fillId="4" borderId="103" xfId="9" applyFont="1" applyFill="1" applyBorder="1" applyAlignment="1">
      <alignment vertical="center"/>
    </xf>
    <xf numFmtId="0" fontId="8" fillId="4" borderId="102" xfId="11" applyFont="1" applyFill="1" applyBorder="1"/>
    <xf numFmtId="0" fontId="114" fillId="4" borderId="103" xfId="11" applyFont="1" applyFill="1" applyBorder="1" applyAlignment="1">
      <alignment vertical="center"/>
    </xf>
    <xf numFmtId="0" fontId="8" fillId="4" borderId="102" xfId="9" applyFont="1" applyFill="1" applyBorder="1"/>
    <xf numFmtId="0" fontId="116" fillId="4" borderId="102" xfId="9" applyFont="1" applyFill="1" applyBorder="1"/>
    <xf numFmtId="0" fontId="105" fillId="4" borderId="103" xfId="9" applyFont="1" applyFill="1" applyBorder="1" applyAlignment="1">
      <alignment vertical="center"/>
    </xf>
    <xf numFmtId="0" fontId="117" fillId="0" borderId="0" xfId="4" applyFont="1" applyAlignment="1"/>
    <xf numFmtId="0" fontId="117" fillId="0" borderId="0" xfId="4" applyFont="1" applyAlignment="1">
      <alignment horizontal="left" vertical="center" indent="1"/>
    </xf>
    <xf numFmtId="0" fontId="66" fillId="0" borderId="0" xfId="4" applyFont="1" applyAlignment="1">
      <alignment vertical="top"/>
    </xf>
    <xf numFmtId="0" fontId="4" fillId="0" borderId="0" xfId="4" applyFont="1" applyAlignment="1">
      <alignment vertical="top"/>
    </xf>
    <xf numFmtId="0" fontId="4" fillId="0" borderId="140" xfId="4" applyFont="1" applyBorder="1"/>
    <xf numFmtId="0" fontId="4" fillId="0" borderId="0" xfId="5" applyFont="1" applyAlignment="1">
      <alignment vertical="center"/>
    </xf>
    <xf numFmtId="0" fontId="4" fillId="0" borderId="0" xfId="5" applyFont="1" applyAlignment="1">
      <alignment horizontal="left" vertical="center" indent="4"/>
    </xf>
    <xf numFmtId="0" fontId="4" fillId="0" borderId="0" xfId="6" applyFont="1" applyAlignment="1">
      <alignment vertical="center"/>
    </xf>
    <xf numFmtId="0" fontId="4" fillId="0" borderId="194" xfId="4" applyFont="1" applyBorder="1" applyAlignment="1">
      <alignment vertical="top"/>
    </xf>
    <xf numFmtId="0" fontId="84" fillId="0" borderId="0" xfId="4" applyFont="1" applyBorder="1" applyAlignment="1">
      <alignment vertical="center"/>
    </xf>
    <xf numFmtId="0" fontId="15" fillId="2" borderId="121" xfId="4" applyFont="1" applyFill="1" applyBorder="1" applyAlignment="1">
      <alignment horizontal="center" vertical="center" wrapText="1"/>
    </xf>
    <xf numFmtId="0" fontId="15" fillId="2" borderId="151" xfId="4" applyFont="1" applyFill="1" applyBorder="1" applyAlignment="1">
      <alignment horizontal="center" vertical="center" wrapText="1"/>
    </xf>
    <xf numFmtId="0" fontId="16" fillId="0" borderId="143" xfId="4" applyFont="1" applyBorder="1" applyAlignment="1">
      <alignment horizontal="left" vertical="top" indent="1"/>
    </xf>
    <xf numFmtId="0" fontId="16" fillId="0" borderId="144" xfId="4" applyFont="1" applyBorder="1" applyAlignment="1">
      <alignment horizontal="left" vertical="top" indent="1"/>
    </xf>
    <xf numFmtId="0" fontId="16" fillId="0" borderId="145" xfId="4" applyFont="1" applyBorder="1" applyAlignment="1">
      <alignment horizontal="left" vertical="top" indent="1"/>
    </xf>
    <xf numFmtId="164" fontId="13" fillId="0" borderId="152" xfId="4" applyNumberFormat="1" applyFont="1" applyBorder="1" applyAlignment="1">
      <alignment horizontal="left" vertical="center" indent="1"/>
    </xf>
    <xf numFmtId="164" fontId="13" fillId="0" borderId="2" xfId="4" applyNumberFormat="1" applyFont="1" applyBorder="1" applyAlignment="1">
      <alignment horizontal="left" vertical="center" indent="1"/>
    </xf>
    <xf numFmtId="164" fontId="13" fillId="0" borderId="99" xfId="4" applyNumberFormat="1" applyFont="1" applyBorder="1" applyAlignment="1">
      <alignment horizontal="left" vertical="center" indent="1"/>
    </xf>
    <xf numFmtId="43" fontId="13" fillId="0" borderId="152" xfId="4" applyNumberFormat="1" applyFont="1" applyBorder="1" applyAlignment="1">
      <alignment horizontal="left" vertical="center" indent="1"/>
    </xf>
    <xf numFmtId="0" fontId="13" fillId="0" borderId="2" xfId="4" applyFont="1" applyBorder="1" applyAlignment="1">
      <alignment horizontal="left" vertical="center" indent="1"/>
    </xf>
    <xf numFmtId="0" fontId="13" fillId="0" borderId="99" xfId="4" applyFont="1" applyBorder="1" applyAlignment="1">
      <alignment horizontal="left" vertical="center" indent="1"/>
    </xf>
    <xf numFmtId="0" fontId="15" fillId="2" borderId="9" xfId="4" applyFont="1" applyFill="1" applyBorder="1" applyAlignment="1">
      <alignment horizontal="center" vertical="center" wrapText="1"/>
    </xf>
    <xf numFmtId="43" fontId="13" fillId="0" borderId="11" xfId="4" applyNumberFormat="1" applyFont="1" applyBorder="1" applyAlignment="1">
      <alignment horizontal="left" vertical="center" indent="1"/>
    </xf>
    <xf numFmtId="0" fontId="13" fillId="0" borderId="0" xfId="4" applyFont="1" applyAlignment="1">
      <alignment horizontal="left" vertical="center" indent="1"/>
    </xf>
    <xf numFmtId="0" fontId="13" fillId="0" borderId="90" xfId="4" applyFont="1" applyBorder="1" applyAlignment="1">
      <alignment horizontal="left" vertical="center" indent="1"/>
    </xf>
    <xf numFmtId="0" fontId="6" fillId="0" borderId="0" xfId="4" applyFont="1" applyAlignment="1">
      <alignment horizontal="center"/>
    </xf>
    <xf numFmtId="0" fontId="5" fillId="0" borderId="0" xfId="4" applyFont="1" applyAlignment="1">
      <alignment horizontal="center"/>
    </xf>
    <xf numFmtId="0" fontId="7" fillId="0" borderId="0" xfId="4" applyFont="1" applyAlignment="1">
      <alignment horizontal="center"/>
    </xf>
    <xf numFmtId="0" fontId="8" fillId="0" borderId="0" xfId="4" applyFont="1" applyAlignment="1">
      <alignment horizontal="left" vertical="top"/>
    </xf>
    <xf numFmtId="0" fontId="8" fillId="0" borderId="144" xfId="4" applyFont="1" applyBorder="1" applyAlignment="1">
      <alignment horizontal="center" vertical="center" wrapText="1"/>
    </xf>
    <xf numFmtId="43" fontId="19" fillId="0" borderId="144" xfId="2" applyNumberFormat="1" applyFont="1" applyBorder="1" applyAlignment="1">
      <alignment horizontal="right" vertical="center"/>
    </xf>
    <xf numFmtId="0" fontId="19" fillId="0" borderId="144" xfId="2" applyNumberFormat="1" applyFont="1" applyBorder="1" applyAlignment="1">
      <alignment horizontal="right" vertical="center"/>
    </xf>
    <xf numFmtId="0" fontId="19" fillId="0" borderId="145" xfId="2" applyNumberFormat="1" applyFont="1" applyBorder="1" applyAlignment="1">
      <alignment horizontal="right" vertical="center"/>
    </xf>
    <xf numFmtId="0" fontId="13" fillId="0" borderId="152" xfId="4" applyFont="1" applyBorder="1" applyAlignment="1">
      <alignment horizontal="left" vertical="center" indent="1"/>
    </xf>
    <xf numFmtId="0" fontId="16" fillId="0" borderId="11" xfId="4" applyFont="1" applyBorder="1" applyAlignment="1">
      <alignment horizontal="left" vertical="top" indent="1"/>
    </xf>
    <xf numFmtId="0" fontId="16" fillId="0" borderId="0" xfId="4" applyFont="1" applyAlignment="1">
      <alignment horizontal="left" vertical="top" indent="1"/>
    </xf>
    <xf numFmtId="0" fontId="16" fillId="0" borderId="90" xfId="4" applyFont="1" applyBorder="1" applyAlignment="1">
      <alignment horizontal="left" vertical="top" indent="1"/>
    </xf>
    <xf numFmtId="0" fontId="13" fillId="0" borderId="11" xfId="4" applyFont="1" applyBorder="1" applyAlignment="1">
      <alignment horizontal="left" vertical="center" indent="1"/>
    </xf>
    <xf numFmtId="0" fontId="15" fillId="2" borderId="121" xfId="4" quotePrefix="1" applyFont="1" applyFill="1" applyBorder="1" applyAlignment="1">
      <alignment horizontal="center" vertical="center" wrapText="1"/>
    </xf>
    <xf numFmtId="0" fontId="16" fillId="0" borderId="144" xfId="4" applyFont="1" applyBorder="1" applyAlignment="1">
      <alignment horizontal="left" vertical="top"/>
    </xf>
    <xf numFmtId="0" fontId="22" fillId="0" borderId="2" xfId="4" applyFont="1" applyBorder="1" applyAlignment="1">
      <alignment horizontal="left" vertical="center"/>
    </xf>
    <xf numFmtId="0" fontId="16" fillId="0" borderId="144" xfId="4" applyFont="1" applyBorder="1" applyAlignment="1">
      <alignment horizontal="left" vertical="center"/>
    </xf>
    <xf numFmtId="0" fontId="22" fillId="0" borderId="99" xfId="4" applyFont="1" applyBorder="1" applyAlignment="1">
      <alignment horizontal="left" vertical="center"/>
    </xf>
    <xf numFmtId="0" fontId="16" fillId="0" borderId="145" xfId="4" applyFont="1" applyBorder="1" applyAlignment="1">
      <alignment horizontal="left" vertical="top"/>
    </xf>
    <xf numFmtId="0" fontId="22" fillId="0" borderId="0" xfId="4" applyFont="1" applyAlignment="1">
      <alignment horizontal="left" vertical="center"/>
    </xf>
    <xf numFmtId="0" fontId="22" fillId="0" borderId="90" xfId="4" applyFont="1" applyBorder="1" applyAlignment="1">
      <alignment horizontal="left" vertical="center"/>
    </xf>
    <xf numFmtId="0" fontId="16" fillId="0" borderId="0" xfId="4" applyFont="1" applyAlignment="1">
      <alignment horizontal="left" vertical="top"/>
    </xf>
    <xf numFmtId="0" fontId="16" fillId="0" borderId="90" xfId="4" applyFont="1" applyBorder="1" applyAlignment="1">
      <alignment horizontal="left" vertical="top"/>
    </xf>
    <xf numFmtId="0" fontId="15" fillId="2" borderId="11" xfId="4" applyFont="1" applyFill="1" applyBorder="1" applyAlignment="1">
      <alignment horizontal="center" vertical="center" wrapText="1"/>
    </xf>
    <xf numFmtId="0" fontId="15" fillId="2" borderId="152" xfId="4" applyFont="1" applyFill="1" applyBorder="1" applyAlignment="1">
      <alignment horizontal="center" vertical="center" wrapText="1"/>
    </xf>
    <xf numFmtId="0" fontId="16" fillId="0" borderId="143" xfId="4" applyFont="1" applyBorder="1" applyAlignment="1">
      <alignment horizontal="left" vertical="top"/>
    </xf>
    <xf numFmtId="0" fontId="22" fillId="0" borderId="152" xfId="4" applyFont="1" applyBorder="1" applyAlignment="1">
      <alignment horizontal="left"/>
    </xf>
    <xf numFmtId="0" fontId="22" fillId="0" borderId="2" xfId="4" applyFont="1" applyBorder="1" applyAlignment="1">
      <alignment horizontal="left"/>
    </xf>
    <xf numFmtId="0" fontId="22" fillId="0" borderId="99" xfId="4" applyFont="1" applyBorder="1" applyAlignment="1">
      <alignment horizontal="left"/>
    </xf>
    <xf numFmtId="0" fontId="4" fillId="0" borderId="143" xfId="4" applyFont="1" applyBorder="1" applyAlignment="1">
      <alignment horizontal="center"/>
    </xf>
    <xf numFmtId="0" fontId="4" fillId="0" borderId="144" xfId="4" applyFont="1" applyBorder="1"/>
    <xf numFmtId="0" fontId="4" fillId="0" borderId="144" xfId="4" applyFont="1" applyBorder="1" applyAlignment="1">
      <alignment horizontal="center"/>
    </xf>
    <xf numFmtId="9" fontId="22" fillId="0" borderId="2" xfId="4" applyNumberFormat="1" applyFont="1" applyBorder="1" applyAlignment="1">
      <alignment horizontal="center" vertical="center"/>
    </xf>
    <xf numFmtId="0" fontId="22" fillId="0" borderId="0" xfId="4" applyFont="1" applyAlignment="1">
      <alignment horizontal="left" wrapText="1"/>
    </xf>
    <xf numFmtId="165" fontId="27" fillId="0" borderId="143" xfId="1" applyNumberFormat="1" applyFont="1" applyBorder="1" applyAlignment="1">
      <alignment horizontal="center" vertical="center"/>
    </xf>
    <xf numFmtId="165" fontId="27" fillId="0" borderId="144" xfId="1" applyNumberFormat="1" applyFont="1" applyBorder="1" applyAlignment="1">
      <alignment horizontal="center" vertical="center"/>
    </xf>
    <xf numFmtId="165" fontId="27" fillId="0" borderId="152" xfId="1" applyNumberFormat="1" applyFont="1" applyBorder="1" applyAlignment="1">
      <alignment horizontal="center" vertical="center"/>
    </xf>
    <xf numFmtId="165" fontId="27" fillId="0" borderId="2" xfId="1" applyNumberFormat="1" applyFont="1" applyBorder="1" applyAlignment="1">
      <alignment horizontal="center" vertical="center"/>
    </xf>
    <xf numFmtId="43" fontId="8" fillId="0" borderId="144" xfId="1" applyFont="1" applyBorder="1" applyAlignment="1">
      <alignment horizontal="center" vertical="center"/>
    </xf>
    <xf numFmtId="43" fontId="8" fillId="0" borderId="145" xfId="1" applyFont="1" applyBorder="1" applyAlignment="1">
      <alignment horizontal="center" vertical="center"/>
    </xf>
    <xf numFmtId="43" fontId="8" fillId="0" borderId="2" xfId="1" applyFont="1" applyBorder="1" applyAlignment="1">
      <alignment horizontal="center" vertical="center"/>
    </xf>
    <xf numFmtId="43" fontId="8" fillId="0" borderId="99" xfId="1" applyFont="1" applyBorder="1" applyAlignment="1">
      <alignment horizontal="center" vertical="center"/>
    </xf>
    <xf numFmtId="0" fontId="8" fillId="0" borderId="145" xfId="4" applyFont="1" applyBorder="1" applyAlignment="1">
      <alignment horizontal="center" vertical="center"/>
    </xf>
    <xf numFmtId="0" fontId="8" fillId="0" borderId="99" xfId="4" applyFont="1" applyBorder="1" applyAlignment="1">
      <alignment horizontal="center" vertical="center"/>
    </xf>
    <xf numFmtId="0" fontId="22" fillId="0" borderId="152" xfId="4" applyFont="1" applyBorder="1" applyAlignment="1">
      <alignment horizontal="left" vertical="center"/>
    </xf>
    <xf numFmtId="0" fontId="28" fillId="0" borderId="0" xfId="4" applyFont="1" applyAlignment="1">
      <alignment horizontal="left" vertical="center" wrapText="1"/>
    </xf>
    <xf numFmtId="0" fontId="22" fillId="0" borderId="0" xfId="4" applyFont="1" applyAlignment="1">
      <alignment horizontal="left"/>
    </xf>
    <xf numFmtId="0" fontId="33" fillId="4" borderId="12" xfId="5" applyFont="1" applyFill="1" applyBorder="1" applyAlignment="1">
      <alignment horizontal="center" vertical="center"/>
    </xf>
    <xf numFmtId="0" fontId="33" fillId="4" borderId="111" xfId="5" applyFont="1" applyFill="1" applyBorder="1" applyAlignment="1">
      <alignment horizontal="center" vertical="center"/>
    </xf>
    <xf numFmtId="0" fontId="33" fillId="4" borderId="109" xfId="5" applyFont="1" applyFill="1" applyBorder="1" applyAlignment="1">
      <alignment horizontal="center" vertical="center"/>
    </xf>
    <xf numFmtId="0" fontId="33" fillId="4" borderId="9" xfId="5" applyFont="1" applyFill="1" applyBorder="1" applyAlignment="1">
      <alignment horizontal="center" vertical="center"/>
    </xf>
    <xf numFmtId="0" fontId="33" fillId="4" borderId="14" xfId="5" applyFont="1" applyFill="1" applyBorder="1" applyAlignment="1">
      <alignment horizontal="center" vertical="center"/>
    </xf>
    <xf numFmtId="0" fontId="33" fillId="4" borderId="15" xfId="5" applyFont="1" applyFill="1" applyBorder="1" applyAlignment="1">
      <alignment horizontal="center" vertical="center"/>
    </xf>
    <xf numFmtId="0" fontId="33" fillId="4" borderId="16" xfId="5" applyFont="1" applyFill="1" applyBorder="1" applyAlignment="1">
      <alignment horizontal="center" vertical="center"/>
    </xf>
    <xf numFmtId="0" fontId="34" fillId="4" borderId="17" xfId="5" applyFont="1" applyFill="1" applyBorder="1" applyAlignment="1">
      <alignment horizontal="center" vertical="center"/>
    </xf>
    <xf numFmtId="0" fontId="34" fillId="4" borderId="18" xfId="5" applyFont="1" applyFill="1" applyBorder="1" applyAlignment="1">
      <alignment horizontal="center" vertical="center"/>
    </xf>
    <xf numFmtId="0" fontId="34" fillId="4" borderId="19" xfId="5" applyFont="1" applyFill="1" applyBorder="1" applyAlignment="1">
      <alignment horizontal="center" vertical="center"/>
    </xf>
    <xf numFmtId="0" fontId="33" fillId="4" borderId="12" xfId="5" applyFont="1" applyFill="1" applyBorder="1" applyAlignment="1">
      <alignment horizontal="center" vertical="top"/>
    </xf>
    <xf numFmtId="0" fontId="33" fillId="4" borderId="111" xfId="5" applyFont="1" applyFill="1" applyBorder="1" applyAlignment="1">
      <alignment horizontal="center" vertical="top"/>
    </xf>
    <xf numFmtId="0" fontId="33" fillId="4" borderId="20" xfId="5" applyFont="1" applyFill="1" applyBorder="1" applyAlignment="1">
      <alignment horizontal="center" vertical="top"/>
    </xf>
    <xf numFmtId="0" fontId="33" fillId="4" borderId="136" xfId="5" applyFont="1" applyFill="1" applyBorder="1" applyAlignment="1">
      <alignment horizontal="left" vertical="center"/>
    </xf>
    <xf numFmtId="0" fontId="33" fillId="4" borderId="123" xfId="5" applyFont="1" applyFill="1" applyBorder="1" applyAlignment="1">
      <alignment horizontal="left" vertical="center"/>
    </xf>
    <xf numFmtId="0" fontId="33" fillId="4" borderId="6" xfId="5" applyFont="1" applyFill="1" applyBorder="1" applyAlignment="1">
      <alignment horizontal="left" vertical="center"/>
    </xf>
    <xf numFmtId="0" fontId="103" fillId="4" borderId="11" xfId="5" applyFont="1" applyFill="1" applyBorder="1" applyAlignment="1">
      <alignment horizontal="left" vertical="center"/>
    </xf>
    <xf numFmtId="0" fontId="22" fillId="4" borderId="0" xfId="5" applyFont="1" applyFill="1" applyBorder="1" applyAlignment="1">
      <alignment horizontal="left" vertical="center"/>
    </xf>
    <xf numFmtId="0" fontId="22" fillId="4" borderId="90" xfId="5" applyFont="1" applyFill="1" applyBorder="1" applyAlignment="1">
      <alignment horizontal="left" vertical="center"/>
    </xf>
    <xf numFmtId="0" fontId="27" fillId="4" borderId="137" xfId="5" applyFont="1" applyFill="1" applyBorder="1" applyAlignment="1">
      <alignment horizontal="center" vertical="center"/>
    </xf>
    <xf numFmtId="0" fontId="27" fillId="4" borderId="138" xfId="5" applyFont="1" applyFill="1" applyBorder="1" applyAlignment="1">
      <alignment horizontal="center" vertical="center"/>
    </xf>
    <xf numFmtId="0" fontId="27" fillId="4" borderId="139" xfId="5" applyFont="1" applyFill="1" applyBorder="1" applyAlignment="1">
      <alignment horizontal="center" vertical="center"/>
    </xf>
    <xf numFmtId="0" fontId="103" fillId="4" borderId="30" xfId="5" applyFont="1" applyFill="1" applyBorder="1" applyAlignment="1">
      <alignment horizontal="left" vertical="center"/>
    </xf>
    <xf numFmtId="0" fontId="22" fillId="4" borderId="2" xfId="5" applyFont="1" applyFill="1" applyBorder="1" applyAlignment="1">
      <alignment horizontal="left" vertical="center"/>
    </xf>
    <xf numFmtId="0" fontId="22" fillId="4" borderId="99" xfId="5" applyFont="1" applyFill="1" applyBorder="1" applyAlignment="1">
      <alignment horizontal="left" vertical="center"/>
    </xf>
    <xf numFmtId="9" fontId="27" fillId="4" borderId="121" xfId="3" applyFont="1" applyFill="1" applyBorder="1" applyAlignment="1">
      <alignment horizontal="center" vertical="center"/>
    </xf>
    <xf numFmtId="9" fontId="27" fillId="4" borderId="151" xfId="3" applyFont="1" applyFill="1" applyBorder="1" applyAlignment="1">
      <alignment horizontal="center" vertical="center"/>
    </xf>
    <xf numFmtId="0" fontId="33" fillId="4" borderId="143" xfId="5" applyFont="1" applyFill="1" applyBorder="1" applyAlignment="1">
      <alignment horizontal="center" vertical="center"/>
    </xf>
    <xf numFmtId="0" fontId="33" fillId="4" borderId="100" xfId="5" applyFont="1" applyFill="1" applyBorder="1" applyAlignment="1">
      <alignment horizontal="center" vertical="center"/>
    </xf>
    <xf numFmtId="0" fontId="33" fillId="4" borderId="145" xfId="5" applyFont="1" applyFill="1" applyBorder="1" applyAlignment="1">
      <alignment horizontal="center" vertical="center"/>
    </xf>
    <xf numFmtId="0" fontId="34" fillId="4" borderId="104" xfId="5" applyFont="1" applyFill="1" applyBorder="1" applyAlignment="1">
      <alignment horizontal="center" vertical="center"/>
    </xf>
    <xf numFmtId="0" fontId="34" fillId="4" borderId="2" xfId="5" applyFont="1" applyFill="1" applyBorder="1" applyAlignment="1">
      <alignment horizontal="center" vertical="center"/>
    </xf>
    <xf numFmtId="0" fontId="34" fillId="4" borderId="99" xfId="5" applyFont="1" applyFill="1" applyBorder="1" applyAlignment="1">
      <alignment horizontal="center" vertical="center"/>
    </xf>
    <xf numFmtId="0" fontId="34" fillId="4" borderId="14" xfId="5" applyFont="1" applyFill="1" applyBorder="1" applyAlignment="1">
      <alignment horizontal="center" vertical="center"/>
    </xf>
    <xf numFmtId="0" fontId="34" fillId="4" borderId="15" xfId="5" applyFont="1" applyFill="1" applyBorder="1" applyAlignment="1">
      <alignment horizontal="center" vertical="center"/>
    </xf>
    <xf numFmtId="0" fontId="34" fillId="4" borderId="16" xfId="5" applyFont="1" applyFill="1" applyBorder="1" applyAlignment="1">
      <alignment horizontal="center" vertical="center"/>
    </xf>
    <xf numFmtId="0" fontId="34" fillId="4" borderId="17" xfId="5" applyFont="1" applyFill="1" applyBorder="1" applyAlignment="1">
      <alignment horizontal="center" vertical="top"/>
    </xf>
    <xf numFmtId="0" fontId="34" fillId="4" borderId="19" xfId="5" applyFont="1" applyFill="1" applyBorder="1" applyAlignment="1">
      <alignment horizontal="center" vertical="top"/>
    </xf>
    <xf numFmtId="0" fontId="34" fillId="4" borderId="135" xfId="5" applyFont="1" applyFill="1" applyBorder="1" applyAlignment="1">
      <alignment horizontal="center" vertical="top"/>
    </xf>
    <xf numFmtId="0" fontId="34" fillId="4" borderId="9" xfId="5" applyFont="1" applyFill="1" applyBorder="1" applyAlignment="1">
      <alignment horizontal="center" vertical="top"/>
    </xf>
    <xf numFmtId="0" fontId="34" fillId="4" borderId="7" xfId="5" applyFont="1" applyFill="1" applyBorder="1" applyAlignment="1">
      <alignment horizontal="center" vertical="top"/>
    </xf>
    <xf numFmtId="0" fontId="34" fillId="4" borderId="14" xfId="5" applyFont="1" applyFill="1" applyBorder="1" applyAlignment="1">
      <alignment horizontal="center" vertical="top"/>
    </xf>
    <xf numFmtId="0" fontId="34" fillId="4" borderId="15" xfId="5" applyFont="1" applyFill="1" applyBorder="1" applyAlignment="1">
      <alignment horizontal="center" vertical="top"/>
    </xf>
    <xf numFmtId="0" fontId="34" fillId="4" borderId="16" xfId="5" applyFont="1" applyFill="1" applyBorder="1" applyAlignment="1">
      <alignment horizontal="center" vertical="top"/>
    </xf>
    <xf numFmtId="0" fontId="34" fillId="4" borderId="18" xfId="5" applyFont="1" applyFill="1" applyBorder="1" applyAlignment="1">
      <alignment horizontal="center" vertical="top"/>
    </xf>
    <xf numFmtId="0" fontId="27" fillId="4" borderId="146" xfId="5" applyFont="1" applyFill="1" applyBorder="1" applyAlignment="1">
      <alignment horizontal="center" vertical="center"/>
    </xf>
    <xf numFmtId="0" fontId="27" fillId="4" borderId="109" xfId="5" applyFont="1" applyFill="1" applyBorder="1" applyAlignment="1">
      <alignment horizontal="center" vertical="center"/>
    </xf>
    <xf numFmtId="0" fontId="27" fillId="4" borderId="111" xfId="5" applyFont="1" applyFill="1" applyBorder="1" applyAlignment="1">
      <alignment horizontal="center" vertical="center"/>
    </xf>
    <xf numFmtId="0" fontId="30" fillId="4" borderId="0" xfId="5" applyFont="1" applyFill="1" applyBorder="1" applyAlignment="1">
      <alignment horizontal="center" vertical="center"/>
    </xf>
    <xf numFmtId="0" fontId="31" fillId="4" borderId="0" xfId="5" applyFont="1" applyFill="1" applyAlignment="1">
      <alignment horizontal="center" vertical="center" wrapText="1"/>
    </xf>
    <xf numFmtId="0" fontId="31" fillId="4" borderId="0" xfId="5" applyFont="1" applyFill="1" applyAlignment="1">
      <alignment horizontal="center" vertical="center"/>
    </xf>
    <xf numFmtId="0" fontId="33" fillId="4" borderId="12" xfId="5" applyFont="1" applyFill="1" applyBorder="1" applyAlignment="1">
      <alignment horizontal="center"/>
    </xf>
    <xf numFmtId="0" fontId="33" fillId="4" borderId="111" xfId="5" applyFont="1" applyFill="1" applyBorder="1" applyAlignment="1">
      <alignment horizontal="center"/>
    </xf>
    <xf numFmtId="0" fontId="33" fillId="4" borderId="26" xfId="5" applyFont="1" applyFill="1" applyBorder="1" applyAlignment="1">
      <alignment horizontal="center"/>
    </xf>
    <xf numFmtId="0" fontId="33" fillId="4" borderId="12" xfId="5" applyFont="1" applyFill="1" applyBorder="1" applyAlignment="1">
      <alignment horizontal="center" wrapText="1"/>
    </xf>
    <xf numFmtId="0" fontId="33" fillId="4" borderId="111" xfId="5" applyFont="1" applyFill="1" applyBorder="1" applyAlignment="1">
      <alignment horizontal="center" wrapText="1"/>
    </xf>
    <xf numFmtId="0" fontId="33" fillId="4" borderId="144" xfId="5" applyFont="1" applyFill="1" applyBorder="1" applyAlignment="1">
      <alignment horizontal="center" vertical="center"/>
    </xf>
    <xf numFmtId="0" fontId="34" fillId="4" borderId="156" xfId="5" applyFont="1" applyFill="1" applyBorder="1" applyAlignment="1">
      <alignment horizontal="center" vertical="center"/>
    </xf>
    <xf numFmtId="0" fontId="34" fillId="4" borderId="157" xfId="5" applyFont="1" applyFill="1" applyBorder="1" applyAlignment="1">
      <alignment horizontal="center" vertical="center"/>
    </xf>
    <xf numFmtId="0" fontId="33" fillId="4" borderId="121" xfId="5" applyFont="1" applyFill="1" applyBorder="1" applyAlignment="1">
      <alignment horizontal="left" vertical="center"/>
    </xf>
    <xf numFmtId="0" fontId="38" fillId="4" borderId="121" xfId="5" applyFont="1" applyFill="1" applyBorder="1" applyAlignment="1">
      <alignment horizontal="left" vertical="center"/>
    </xf>
    <xf numFmtId="0" fontId="27" fillId="4" borderId="28" xfId="5" applyFont="1" applyFill="1" applyBorder="1" applyAlignment="1">
      <alignment horizontal="center" vertical="center"/>
    </xf>
    <xf numFmtId="0" fontId="27" fillId="4" borderId="29" xfId="5" applyFont="1" applyFill="1" applyBorder="1" applyAlignment="1">
      <alignment horizontal="center" vertical="center"/>
    </xf>
    <xf numFmtId="0" fontId="34" fillId="4" borderId="7" xfId="5" applyFont="1" applyFill="1" applyBorder="1" applyAlignment="1">
      <alignment horizontal="left" vertical="center"/>
    </xf>
    <xf numFmtId="0" fontId="33" fillId="4" borderId="20" xfId="5" applyFont="1" applyFill="1" applyBorder="1" applyAlignment="1">
      <alignment horizontal="center"/>
    </xf>
    <xf numFmtId="0" fontId="34" fillId="4" borderId="27" xfId="5" applyFont="1" applyFill="1" applyBorder="1" applyAlignment="1">
      <alignment horizontal="center" vertical="top"/>
    </xf>
    <xf numFmtId="0" fontId="27" fillId="4" borderId="140" xfId="5" applyFont="1" applyFill="1" applyBorder="1" applyAlignment="1">
      <alignment horizontal="left" vertical="center"/>
    </xf>
    <xf numFmtId="0" fontId="27" fillId="4" borderId="140" xfId="5" applyFont="1" applyFill="1" applyBorder="1" applyAlignment="1">
      <alignment horizontal="center" vertical="center"/>
    </xf>
    <xf numFmtId="165" fontId="27" fillId="4" borderId="140" xfId="1" applyNumberFormat="1" applyFont="1" applyFill="1" applyBorder="1" applyAlignment="1">
      <alignment horizontal="center" vertical="center"/>
    </xf>
    <xf numFmtId="165" fontId="27" fillId="4" borderId="141" xfId="1" applyNumberFormat="1" applyFont="1" applyFill="1" applyBorder="1" applyAlignment="1">
      <alignment horizontal="center" vertical="center"/>
    </xf>
    <xf numFmtId="165" fontId="27" fillId="4" borderId="134" xfId="1" applyNumberFormat="1" applyFont="1" applyFill="1" applyBorder="1" applyAlignment="1">
      <alignment horizontal="center" vertical="center"/>
    </xf>
    <xf numFmtId="0" fontId="27" fillId="4" borderId="23" xfId="5" applyFont="1" applyFill="1" applyBorder="1" applyAlignment="1">
      <alignment horizontal="left" vertical="center"/>
    </xf>
    <xf numFmtId="0" fontId="27" fillId="4" borderId="134" xfId="5" applyFont="1" applyFill="1" applyBorder="1" applyAlignment="1">
      <alignment horizontal="left" vertical="center"/>
    </xf>
    <xf numFmtId="0" fontId="27" fillId="4" borderId="23" xfId="5" applyFont="1" applyFill="1" applyBorder="1" applyAlignment="1">
      <alignment horizontal="center" vertical="center"/>
    </xf>
    <xf numFmtId="0" fontId="27" fillId="4" borderId="134" xfId="5" applyFont="1" applyFill="1" applyBorder="1" applyAlignment="1">
      <alignment horizontal="center" vertical="center"/>
    </xf>
    <xf numFmtId="165" fontId="27" fillId="4" borderId="23" xfId="1" applyNumberFormat="1" applyFont="1" applyFill="1" applyBorder="1" applyAlignment="1">
      <alignment horizontal="center" vertical="center"/>
    </xf>
    <xf numFmtId="0" fontId="33" fillId="4" borderId="12" xfId="5" applyFont="1" applyFill="1" applyBorder="1" applyAlignment="1">
      <alignment horizontal="left" vertical="top"/>
    </xf>
    <xf numFmtId="0" fontId="38" fillId="4" borderId="111" xfId="5" applyFont="1" applyFill="1" applyBorder="1" applyAlignment="1">
      <alignment horizontal="left" vertical="top"/>
    </xf>
    <xf numFmtId="0" fontId="27" fillId="4" borderId="12" xfId="5" applyFont="1" applyFill="1" applyBorder="1" applyAlignment="1">
      <alignment horizontal="center" vertical="center"/>
    </xf>
    <xf numFmtId="165" fontId="27" fillId="4" borderId="12" xfId="1" applyNumberFormat="1" applyFont="1" applyFill="1" applyBorder="1" applyAlignment="1">
      <alignment horizontal="center" vertical="center"/>
    </xf>
    <xf numFmtId="165" fontId="27" fillId="4" borderId="111" xfId="1" applyNumberFormat="1" applyFont="1" applyFill="1" applyBorder="1" applyAlignment="1">
      <alignment horizontal="center" vertical="center"/>
    </xf>
    <xf numFmtId="0" fontId="34" fillId="4" borderId="17" xfId="5" applyFont="1" applyFill="1" applyBorder="1" applyAlignment="1">
      <alignment horizontal="left" vertical="center"/>
    </xf>
    <xf numFmtId="0" fontId="34" fillId="4" borderId="19" xfId="5" applyFont="1" applyFill="1" applyBorder="1" applyAlignment="1">
      <alignment horizontal="left" vertical="center"/>
    </xf>
    <xf numFmtId="0" fontId="27" fillId="4" borderId="17" xfId="5" applyFont="1" applyFill="1" applyBorder="1" applyAlignment="1">
      <alignment horizontal="center" vertical="center"/>
    </xf>
    <xf numFmtId="0" fontId="27" fillId="4" borderId="19" xfId="5" applyFont="1" applyFill="1" applyBorder="1" applyAlignment="1">
      <alignment horizontal="center" vertical="center"/>
    </xf>
    <xf numFmtId="165" fontId="27" fillId="4" borderId="17" xfId="1" applyNumberFormat="1" applyFont="1" applyFill="1" applyBorder="1" applyAlignment="1">
      <alignment horizontal="center" vertical="center"/>
    </xf>
    <xf numFmtId="165" fontId="27" fillId="4" borderId="19" xfId="1" applyNumberFormat="1" applyFont="1" applyFill="1" applyBorder="1" applyAlignment="1">
      <alignment horizontal="center" vertical="center"/>
    </xf>
    <xf numFmtId="0" fontId="33" fillId="4" borderId="14" xfId="5" applyFont="1" applyFill="1" applyBorder="1" applyAlignment="1">
      <alignment horizontal="left" vertical="top"/>
    </xf>
    <xf numFmtId="0" fontId="38" fillId="4" borderId="15" xfId="5" applyFont="1" applyFill="1" applyBorder="1" applyAlignment="1">
      <alignment horizontal="left" vertical="top"/>
    </xf>
    <xf numFmtId="165" fontId="27" fillId="4" borderId="14" xfId="1" applyNumberFormat="1" applyFont="1" applyFill="1" applyBorder="1" applyAlignment="1">
      <alignment horizontal="center" vertical="center"/>
    </xf>
    <xf numFmtId="165" fontId="27" fillId="4" borderId="15" xfId="1" applyNumberFormat="1" applyFont="1" applyFill="1" applyBorder="1" applyAlignment="1">
      <alignment horizontal="center" vertical="center"/>
    </xf>
    <xf numFmtId="165" fontId="27" fillId="4" borderId="28" xfId="1" applyNumberFormat="1" applyFont="1" applyFill="1" applyBorder="1" applyAlignment="1">
      <alignment horizontal="center" vertical="center"/>
    </xf>
    <xf numFmtId="0" fontId="27" fillId="4" borderId="135" xfId="5" applyFont="1" applyFill="1" applyBorder="1" applyAlignment="1">
      <alignment horizontal="center" vertical="center"/>
    </xf>
    <xf numFmtId="0" fontId="27" fillId="4" borderId="27" xfId="5" applyFont="1" applyFill="1" applyBorder="1" applyAlignment="1">
      <alignment horizontal="center" vertical="center"/>
    </xf>
    <xf numFmtId="165" fontId="27" fillId="4" borderId="135" xfId="1" applyNumberFormat="1" applyFont="1" applyFill="1" applyBorder="1" applyAlignment="1">
      <alignment horizontal="center" vertical="center"/>
    </xf>
    <xf numFmtId="165" fontId="27" fillId="4" borderId="182" xfId="1" applyNumberFormat="1" applyFont="1" applyFill="1" applyBorder="1" applyAlignment="1">
      <alignment horizontal="center" vertical="center"/>
    </xf>
    <xf numFmtId="165" fontId="27" fillId="4" borderId="145" xfId="1" applyNumberFormat="1" applyFont="1" applyFill="1" applyBorder="1" applyAlignment="1">
      <alignment horizontal="center" vertical="center"/>
    </xf>
    <xf numFmtId="165" fontId="27" fillId="4" borderId="183" xfId="1" applyNumberFormat="1" applyFont="1" applyFill="1" applyBorder="1" applyAlignment="1">
      <alignment horizontal="center" vertical="center"/>
    </xf>
    <xf numFmtId="165" fontId="27" fillId="4" borderId="173" xfId="1" applyNumberFormat="1" applyFont="1" applyFill="1" applyBorder="1" applyAlignment="1">
      <alignment horizontal="center" vertical="center"/>
    </xf>
    <xf numFmtId="165" fontId="39" fillId="4" borderId="182" xfId="1" applyNumberFormat="1" applyFont="1" applyFill="1" applyBorder="1" applyAlignment="1">
      <alignment horizontal="center" vertical="center"/>
    </xf>
    <xf numFmtId="165" fontId="39" fillId="4" borderId="145" xfId="1" applyNumberFormat="1" applyFont="1" applyFill="1" applyBorder="1" applyAlignment="1">
      <alignment horizontal="center" vertical="center"/>
    </xf>
    <xf numFmtId="165" fontId="39" fillId="4" borderId="183" xfId="1" applyNumberFormat="1" applyFont="1" applyFill="1" applyBorder="1" applyAlignment="1">
      <alignment horizontal="center" vertical="center"/>
    </xf>
    <xf numFmtId="165" fontId="39" fillId="4" borderId="173" xfId="1" applyNumberFormat="1" applyFont="1" applyFill="1" applyBorder="1" applyAlignment="1">
      <alignment horizontal="center" vertical="center"/>
    </xf>
    <xf numFmtId="165" fontId="27" fillId="4" borderId="179" xfId="1" applyNumberFormat="1" applyFont="1" applyFill="1" applyBorder="1" applyAlignment="1">
      <alignment horizontal="center" vertical="center"/>
    </xf>
    <xf numFmtId="165" fontId="27" fillId="4" borderId="180" xfId="1" applyNumberFormat="1" applyFont="1" applyFill="1" applyBorder="1" applyAlignment="1">
      <alignment horizontal="center" vertical="center"/>
    </xf>
    <xf numFmtId="0" fontId="33" fillId="4" borderId="111" xfId="5" applyFont="1" applyFill="1" applyBorder="1" applyAlignment="1">
      <alignment horizontal="left" vertical="top"/>
    </xf>
    <xf numFmtId="0" fontId="39" fillId="4" borderId="12" xfId="5" applyFont="1" applyFill="1" applyBorder="1" applyAlignment="1">
      <alignment horizontal="center" vertical="center"/>
    </xf>
    <xf numFmtId="0" fontId="39" fillId="4" borderId="111" xfId="5" applyFont="1" applyFill="1" applyBorder="1" applyAlignment="1">
      <alignment horizontal="center" vertical="center"/>
    </xf>
    <xf numFmtId="0" fontId="40" fillId="4" borderId="17" xfId="5" applyFont="1" applyFill="1" applyBorder="1" applyAlignment="1">
      <alignment horizontal="center" vertical="center"/>
    </xf>
    <xf numFmtId="0" fontId="40" fillId="4" borderId="19" xfId="5" applyFont="1" applyFill="1" applyBorder="1" applyAlignment="1">
      <alignment horizontal="center" vertical="center"/>
    </xf>
    <xf numFmtId="165" fontId="27" fillId="0" borderId="121" xfId="1" applyNumberFormat="1" applyFont="1" applyFill="1" applyBorder="1" applyAlignment="1">
      <alignment horizontal="center" vertical="center"/>
    </xf>
    <xf numFmtId="165" fontId="27" fillId="0" borderId="151" xfId="1" applyNumberFormat="1" applyFont="1" applyFill="1" applyBorder="1" applyAlignment="1">
      <alignment horizontal="center" vertical="center"/>
    </xf>
    <xf numFmtId="165" fontId="39" fillId="0" borderId="31" xfId="1" applyNumberFormat="1" applyFont="1" applyFill="1" applyBorder="1" applyAlignment="1">
      <alignment horizontal="center" vertical="center"/>
    </xf>
    <xf numFmtId="0" fontId="27" fillId="0" borderId="32" xfId="5" applyFont="1" applyBorder="1"/>
    <xf numFmtId="0" fontId="40" fillId="0" borderId="4" xfId="5" applyFont="1" applyBorder="1" applyAlignment="1">
      <alignment horizontal="right" vertical="center"/>
    </xf>
    <xf numFmtId="0" fontId="40" fillId="0" borderId="30" xfId="5" applyFont="1" applyBorder="1" applyAlignment="1">
      <alignment horizontal="right" vertical="center"/>
    </xf>
    <xf numFmtId="0" fontId="40" fillId="0" borderId="6" xfId="5" applyFont="1" applyBorder="1" applyAlignment="1">
      <alignment horizontal="left" vertical="center"/>
    </xf>
    <xf numFmtId="0" fontId="40" fillId="0" borderId="21" xfId="5" applyFont="1" applyBorder="1" applyAlignment="1">
      <alignment horizontal="left" vertical="center"/>
    </xf>
    <xf numFmtId="0" fontId="29" fillId="0" borderId="0" xfId="5" applyFont="1" applyAlignment="1">
      <alignment horizontal="left" vertical="center"/>
    </xf>
    <xf numFmtId="0" fontId="42" fillId="0" borderId="0" xfId="5" applyFont="1" applyAlignment="1">
      <alignment horizontal="left" vertical="center"/>
    </xf>
    <xf numFmtId="0" fontId="33" fillId="0" borderId="12" xfId="5" applyFont="1" applyBorder="1" applyAlignment="1">
      <alignment horizontal="center" vertical="center"/>
    </xf>
    <xf numFmtId="0" fontId="33" fillId="0" borderId="13"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43" fillId="0" borderId="0" xfId="5" applyFont="1" applyAlignment="1">
      <alignment horizontal="right" vertical="center"/>
    </xf>
    <xf numFmtId="0" fontId="43" fillId="0" borderId="0" xfId="5" applyFont="1" applyAlignment="1">
      <alignment horizontal="left" vertical="center"/>
    </xf>
    <xf numFmtId="165" fontId="39" fillId="0" borderId="3" xfId="1" applyNumberFormat="1" applyFont="1" applyFill="1" applyBorder="1" applyAlignment="1">
      <alignment horizontal="center" vertical="center"/>
    </xf>
    <xf numFmtId="0" fontId="27" fillId="0" borderId="7" xfId="5" applyFont="1" applyBorder="1"/>
    <xf numFmtId="0" fontId="43" fillId="0" borderId="4" xfId="5" applyFont="1" applyBorder="1" applyAlignment="1">
      <alignment horizontal="right" vertical="center"/>
    </xf>
    <xf numFmtId="0" fontId="43" fillId="0" borderId="30" xfId="5" applyFont="1" applyBorder="1" applyAlignment="1">
      <alignment horizontal="right" vertical="center"/>
    </xf>
    <xf numFmtId="0" fontId="43" fillId="0" borderId="6" xfId="5" applyFont="1" applyBorder="1" applyAlignment="1">
      <alignment horizontal="left" vertical="center"/>
    </xf>
    <xf numFmtId="0" fontId="43" fillId="0" borderId="21" xfId="5" applyFont="1" applyBorder="1" applyAlignment="1">
      <alignment horizontal="left" vertical="center"/>
    </xf>
    <xf numFmtId="165" fontId="39" fillId="0" borderId="121" xfId="1" applyNumberFormat="1" applyFont="1" applyFill="1" applyBorder="1" applyAlignment="1">
      <alignment horizontal="center" vertical="center"/>
    </xf>
    <xf numFmtId="165" fontId="39" fillId="0" borderId="151" xfId="1" applyNumberFormat="1" applyFont="1" applyFill="1" applyBorder="1" applyAlignment="1">
      <alignment horizontal="center" vertical="center"/>
    </xf>
    <xf numFmtId="165" fontId="27" fillId="4" borderId="121" xfId="1" applyNumberFormat="1" applyFont="1" applyFill="1" applyBorder="1" applyAlignment="1">
      <alignment horizontal="center" vertical="center"/>
    </xf>
    <xf numFmtId="165" fontId="27" fillId="4" borderId="151" xfId="1" applyNumberFormat="1" applyFont="1" applyFill="1" applyBorder="1" applyAlignment="1">
      <alignment horizontal="center" vertical="center"/>
    </xf>
    <xf numFmtId="165" fontId="39" fillId="4" borderId="6" xfId="1" applyNumberFormat="1" applyFont="1" applyFill="1" applyBorder="1" applyAlignment="1">
      <alignment horizontal="center" vertical="center"/>
    </xf>
    <xf numFmtId="165" fontId="39" fillId="4" borderId="193" xfId="1" applyNumberFormat="1" applyFont="1" applyFill="1" applyBorder="1" applyAlignment="1">
      <alignment horizontal="center" vertical="center"/>
    </xf>
    <xf numFmtId="165" fontId="39" fillId="4" borderId="3" xfId="1" applyNumberFormat="1" applyFont="1" applyFill="1" applyBorder="1" applyAlignment="1">
      <alignment horizontal="center" vertical="center"/>
    </xf>
    <xf numFmtId="165" fontId="39" fillId="4" borderId="7" xfId="1" applyNumberFormat="1" applyFont="1" applyFill="1" applyBorder="1" applyAlignment="1">
      <alignment horizontal="center" vertical="center"/>
    </xf>
    <xf numFmtId="0" fontId="43" fillId="4" borderId="4" xfId="5" applyFont="1" applyFill="1" applyBorder="1" applyAlignment="1">
      <alignment horizontal="right" vertical="center"/>
    </xf>
    <xf numFmtId="0" fontId="43" fillId="4" borderId="30" xfId="5" applyFont="1" applyFill="1" applyBorder="1" applyAlignment="1">
      <alignment horizontal="right" vertical="center"/>
    </xf>
    <xf numFmtId="0" fontId="43" fillId="4" borderId="6" xfId="5" applyFont="1" applyFill="1" applyBorder="1" applyAlignment="1">
      <alignment horizontal="left" vertical="center"/>
    </xf>
    <xf numFmtId="0" fontId="43" fillId="4" borderId="21" xfId="5" applyFont="1" applyFill="1" applyBorder="1" applyAlignment="1">
      <alignment horizontal="left" vertical="center"/>
    </xf>
    <xf numFmtId="165" fontId="39" fillId="4" borderId="0" xfId="1" applyNumberFormat="1" applyFont="1" applyFill="1" applyBorder="1" applyAlignment="1">
      <alignment horizontal="center" vertical="center"/>
    </xf>
    <xf numFmtId="0" fontId="40" fillId="4" borderId="4" xfId="5" applyFont="1" applyFill="1" applyBorder="1" applyAlignment="1">
      <alignment horizontal="right" vertical="center"/>
    </xf>
    <xf numFmtId="0" fontId="40" fillId="4" borderId="30" xfId="5" applyFont="1" applyFill="1" applyBorder="1" applyAlignment="1">
      <alignment horizontal="right" vertical="center"/>
    </xf>
    <xf numFmtId="0" fontId="40" fillId="4" borderId="6" xfId="5" applyFont="1" applyFill="1" applyBorder="1" applyAlignment="1">
      <alignment horizontal="left" vertical="center"/>
    </xf>
    <xf numFmtId="0" fontId="40" fillId="4" borderId="99" xfId="5" applyFont="1" applyFill="1" applyBorder="1" applyAlignment="1">
      <alignment horizontal="left" vertical="center"/>
    </xf>
    <xf numFmtId="0" fontId="29" fillId="4" borderId="0" xfId="5" applyFont="1" applyFill="1" applyAlignment="1">
      <alignment horizontal="left" vertical="center"/>
    </xf>
    <xf numFmtId="0" fontId="42" fillId="4" borderId="0" xfId="5" applyFont="1" applyFill="1" applyAlignment="1">
      <alignment horizontal="left" vertical="center"/>
    </xf>
    <xf numFmtId="0" fontId="43" fillId="4" borderId="177" xfId="5" applyFont="1" applyFill="1" applyBorder="1" applyAlignment="1">
      <alignment horizontal="right" vertical="center"/>
    </xf>
    <xf numFmtId="0" fontId="43" fillId="4" borderId="178" xfId="5" applyFont="1" applyFill="1" applyBorder="1" applyAlignment="1">
      <alignment horizontal="right" vertical="center"/>
    </xf>
    <xf numFmtId="0" fontId="43" fillId="4" borderId="191" xfId="5" applyFont="1" applyFill="1" applyBorder="1" applyAlignment="1">
      <alignment horizontal="left" vertical="center"/>
    </xf>
    <xf numFmtId="0" fontId="43" fillId="4" borderId="192" xfId="5" applyFont="1" applyFill="1" applyBorder="1" applyAlignment="1">
      <alignment horizontal="left" vertical="center"/>
    </xf>
    <xf numFmtId="165" fontId="39" fillId="4" borderId="190" xfId="1" applyNumberFormat="1" applyFont="1" applyFill="1" applyBorder="1" applyAlignment="1">
      <alignment horizontal="center" vertical="center"/>
    </xf>
    <xf numFmtId="165" fontId="39" fillId="4" borderId="31" xfId="1" applyNumberFormat="1" applyFont="1" applyFill="1" applyBorder="1" applyAlignment="1">
      <alignment horizontal="center" vertical="center"/>
    </xf>
    <xf numFmtId="165" fontId="39" fillId="4" borderId="32" xfId="1" applyNumberFormat="1" applyFont="1" applyFill="1" applyBorder="1" applyAlignment="1">
      <alignment horizontal="center" vertical="center"/>
    </xf>
    <xf numFmtId="0" fontId="107" fillId="4" borderId="33" xfId="5" applyFont="1" applyFill="1" applyBorder="1" applyAlignment="1">
      <alignment horizontal="right" vertical="center"/>
    </xf>
    <xf numFmtId="0" fontId="107" fillId="4" borderId="35" xfId="5" applyFont="1" applyFill="1" applyBorder="1" applyAlignment="1">
      <alignment horizontal="right" vertical="center"/>
    </xf>
    <xf numFmtId="0" fontId="107" fillId="4" borderId="34" xfId="5" applyFont="1" applyFill="1" applyBorder="1" applyAlignment="1">
      <alignment horizontal="left" vertical="center"/>
    </xf>
    <xf numFmtId="0" fontId="107" fillId="4" borderId="36" xfId="5" applyFont="1" applyFill="1" applyBorder="1" applyAlignment="1">
      <alignment horizontal="left" vertical="center"/>
    </xf>
    <xf numFmtId="0" fontId="40" fillId="4" borderId="33" xfId="5" applyFont="1" applyFill="1" applyBorder="1" applyAlignment="1">
      <alignment horizontal="right" vertical="center"/>
    </xf>
    <xf numFmtId="0" fontId="40" fillId="4" borderId="35" xfId="5" applyFont="1" applyFill="1" applyBorder="1" applyAlignment="1">
      <alignment horizontal="right" vertical="center"/>
    </xf>
    <xf numFmtId="0" fontId="40" fillId="4" borderId="34" xfId="5" applyFont="1" applyFill="1" applyBorder="1" applyAlignment="1">
      <alignment horizontal="left" vertical="center"/>
    </xf>
    <xf numFmtId="0" fontId="40" fillId="4" borderId="36" xfId="5" applyFont="1" applyFill="1" applyBorder="1" applyAlignment="1">
      <alignment horizontal="left" vertical="center"/>
    </xf>
    <xf numFmtId="0" fontId="43" fillId="4" borderId="33" xfId="5" applyFont="1" applyFill="1" applyBorder="1" applyAlignment="1">
      <alignment horizontal="right" vertical="center"/>
    </xf>
    <xf numFmtId="0" fontId="43" fillId="4" borderId="35" xfId="5" applyFont="1" applyFill="1" applyBorder="1" applyAlignment="1">
      <alignment horizontal="right" vertical="center"/>
    </xf>
    <xf numFmtId="0" fontId="43" fillId="4" borderId="34" xfId="5" applyFont="1" applyFill="1" applyBorder="1" applyAlignment="1">
      <alignment horizontal="left" vertical="center"/>
    </xf>
    <xf numFmtId="0" fontId="43" fillId="4" borderId="36" xfId="5" applyFont="1" applyFill="1" applyBorder="1" applyAlignment="1">
      <alignment horizontal="left" vertical="center"/>
    </xf>
    <xf numFmtId="165" fontId="39" fillId="4" borderId="40" xfId="1" applyNumberFormat="1" applyFont="1" applyFill="1" applyBorder="1" applyAlignment="1">
      <alignment horizontal="center" vertical="center"/>
    </xf>
    <xf numFmtId="165" fontId="39" fillId="4" borderId="103" xfId="1" applyNumberFormat="1" applyFont="1" applyFill="1" applyBorder="1" applyAlignment="1">
      <alignment horizontal="center" vertical="center"/>
    </xf>
    <xf numFmtId="165" fontId="27" fillId="4" borderId="43" xfId="1" applyNumberFormat="1" applyFont="1" applyFill="1" applyBorder="1" applyAlignment="1">
      <alignment horizontal="center" vertical="center"/>
    </xf>
    <xf numFmtId="0" fontId="33" fillId="4" borderId="12" xfId="5" applyFont="1" applyFill="1" applyBorder="1" applyAlignment="1">
      <alignment horizontal="center" vertical="center" wrapText="1"/>
    </xf>
    <xf numFmtId="0" fontId="33" fillId="4" borderId="13" xfId="5" applyFont="1" applyFill="1" applyBorder="1" applyAlignment="1">
      <alignment horizontal="center" vertical="center" wrapText="1"/>
    </xf>
    <xf numFmtId="0" fontId="40" fillId="4" borderId="21" xfId="5" applyFont="1" applyFill="1" applyBorder="1" applyAlignment="1">
      <alignment horizontal="left" vertical="center"/>
    </xf>
    <xf numFmtId="0" fontId="40" fillId="4" borderId="37" xfId="5" applyFont="1" applyFill="1" applyBorder="1" applyAlignment="1">
      <alignment horizontal="right" vertical="center"/>
    </xf>
    <xf numFmtId="0" fontId="40" fillId="4" borderId="10" xfId="5" applyFont="1" applyFill="1" applyBorder="1" applyAlignment="1">
      <alignment horizontal="left" vertical="center"/>
    </xf>
    <xf numFmtId="165" fontId="39" fillId="4" borderId="9" xfId="1" applyNumberFormat="1" applyFont="1" applyFill="1" applyBorder="1" applyAlignment="1">
      <alignment horizontal="center" vertical="center"/>
    </xf>
    <xf numFmtId="0" fontId="40" fillId="4" borderId="38" xfId="5" applyFont="1" applyFill="1" applyBorder="1" applyAlignment="1">
      <alignment horizontal="right" vertical="center"/>
    </xf>
    <xf numFmtId="0" fontId="40" fillId="4" borderId="39" xfId="5" applyFont="1" applyFill="1" applyBorder="1" applyAlignment="1">
      <alignment horizontal="left" vertical="center"/>
    </xf>
    <xf numFmtId="165" fontId="27" fillId="4" borderId="40" xfId="1" applyNumberFormat="1" applyFont="1" applyFill="1" applyBorder="1" applyAlignment="1">
      <alignment horizontal="center" vertical="center"/>
    </xf>
    <xf numFmtId="165" fontId="39" fillId="4" borderId="41" xfId="1" applyNumberFormat="1" applyFont="1" applyFill="1" applyBorder="1" applyAlignment="1">
      <alignment horizontal="center" vertical="center"/>
    </xf>
    <xf numFmtId="165" fontId="39" fillId="4" borderId="42" xfId="1" applyNumberFormat="1" applyFont="1" applyFill="1" applyBorder="1" applyAlignment="1">
      <alignment horizontal="center" vertical="center"/>
    </xf>
    <xf numFmtId="0" fontId="43" fillId="4" borderId="38" xfId="5" applyFont="1" applyFill="1" applyBorder="1" applyAlignment="1">
      <alignment horizontal="right" vertical="center"/>
    </xf>
    <xf numFmtId="0" fontId="43" fillId="4" borderId="39" xfId="5" applyFont="1" applyFill="1" applyBorder="1" applyAlignment="1">
      <alignment horizontal="left" vertical="center"/>
    </xf>
    <xf numFmtId="0" fontId="43" fillId="4" borderId="37" xfId="5" applyFont="1" applyFill="1" applyBorder="1" applyAlignment="1">
      <alignment horizontal="right" vertical="center"/>
    </xf>
    <xf numFmtId="0" fontId="43" fillId="4" borderId="10" xfId="5" applyFont="1" applyFill="1" applyBorder="1" applyAlignment="1">
      <alignment horizontal="left" vertical="center"/>
    </xf>
    <xf numFmtId="165" fontId="99" fillId="4" borderId="121" xfId="1" applyNumberFormat="1" applyFont="1" applyFill="1" applyBorder="1" applyAlignment="1">
      <alignment horizontal="center" vertical="center"/>
    </xf>
    <xf numFmtId="165" fontId="99" fillId="4" borderId="151" xfId="1" applyNumberFormat="1" applyFont="1" applyFill="1" applyBorder="1" applyAlignment="1">
      <alignment horizontal="center" vertical="center"/>
    </xf>
    <xf numFmtId="165" fontId="39" fillId="4" borderId="180" xfId="1" applyNumberFormat="1" applyFont="1" applyFill="1" applyBorder="1" applyAlignment="1">
      <alignment horizontal="center" vertical="center"/>
    </xf>
    <xf numFmtId="165" fontId="39" fillId="4" borderId="39" xfId="1" applyNumberFormat="1" applyFont="1" applyFill="1" applyBorder="1" applyAlignment="1">
      <alignment horizontal="center" vertical="center"/>
    </xf>
    <xf numFmtId="0" fontId="50" fillId="4" borderId="4" xfId="5" applyFont="1" applyFill="1" applyBorder="1" applyAlignment="1">
      <alignment horizontal="right" vertical="center"/>
    </xf>
    <xf numFmtId="0" fontId="50" fillId="4" borderId="30" xfId="5" applyFont="1" applyFill="1" applyBorder="1" applyAlignment="1">
      <alignment horizontal="right" vertical="center"/>
    </xf>
    <xf numFmtId="0" fontId="50" fillId="4" borderId="6" xfId="5" applyFont="1" applyFill="1" applyBorder="1" applyAlignment="1">
      <alignment horizontal="left" vertical="center"/>
    </xf>
    <xf numFmtId="0" fontId="50" fillId="4" borderId="21" xfId="5" applyFont="1" applyFill="1" applyBorder="1" applyAlignment="1">
      <alignment horizontal="left" vertical="center"/>
    </xf>
    <xf numFmtId="43" fontId="3" fillId="4" borderId="0" xfId="5" applyNumberFormat="1" applyFont="1" applyFill="1" applyAlignment="1">
      <alignment horizontal="right" vertical="center" wrapText="1"/>
    </xf>
    <xf numFmtId="0" fontId="50" fillId="4" borderId="11" xfId="5" applyFont="1" applyFill="1" applyBorder="1" applyAlignment="1">
      <alignment horizontal="right" vertical="center"/>
    </xf>
    <xf numFmtId="0" fontId="50" fillId="4" borderId="10" xfId="5" applyFont="1" applyFill="1" applyBorder="1" applyAlignment="1">
      <alignment horizontal="left" vertical="center"/>
    </xf>
    <xf numFmtId="0" fontId="53" fillId="4" borderId="30" xfId="5" applyFont="1" applyFill="1" applyBorder="1" applyAlignment="1">
      <alignment horizontal="right"/>
    </xf>
    <xf numFmtId="0" fontId="53" fillId="4" borderId="21" xfId="5" applyFont="1" applyFill="1" applyBorder="1" applyAlignment="1">
      <alignment horizontal="left"/>
    </xf>
    <xf numFmtId="165" fontId="27" fillId="4" borderId="160" xfId="1" applyNumberFormat="1" applyFont="1" applyFill="1" applyBorder="1" applyAlignment="1">
      <alignment horizontal="center" vertical="center"/>
    </xf>
    <xf numFmtId="165" fontId="27" fillId="4" borderId="45" xfId="1" applyNumberFormat="1" applyFont="1" applyFill="1" applyBorder="1" applyAlignment="1">
      <alignment horizontal="center" vertical="center"/>
    </xf>
    <xf numFmtId="0" fontId="33" fillId="4" borderId="121" xfId="5" applyFont="1" applyFill="1" applyBorder="1" applyAlignment="1">
      <alignment horizontal="center" vertical="center" wrapText="1"/>
    </xf>
    <xf numFmtId="0" fontId="34" fillId="4" borderId="103" xfId="5" applyFont="1" applyFill="1" applyBorder="1" applyAlignment="1">
      <alignment horizontal="center" vertical="center"/>
    </xf>
    <xf numFmtId="0" fontId="40" fillId="4" borderId="143" xfId="5" applyFont="1" applyFill="1" applyBorder="1" applyAlignment="1">
      <alignment horizontal="right" vertical="center"/>
    </xf>
    <xf numFmtId="0" fontId="40" fillId="4" borderId="104" xfId="5" applyFont="1" applyFill="1" applyBorder="1" applyAlignment="1">
      <alignment horizontal="right" vertical="center"/>
    </xf>
    <xf numFmtId="0" fontId="40" fillId="4" borderId="145" xfId="5" applyFont="1" applyFill="1" applyBorder="1" applyAlignment="1">
      <alignment horizontal="left" vertical="center"/>
    </xf>
    <xf numFmtId="0" fontId="107" fillId="4" borderId="147" xfId="5" applyFont="1" applyFill="1" applyBorder="1" applyAlignment="1">
      <alignment horizontal="right" vertical="center"/>
    </xf>
    <xf numFmtId="0" fontId="107" fillId="4" borderId="0" xfId="5" applyFont="1" applyFill="1" applyBorder="1" applyAlignment="1">
      <alignment horizontal="right" vertical="center"/>
    </xf>
    <xf numFmtId="0" fontId="107" fillId="4" borderId="144" xfId="5" applyFont="1" applyFill="1" applyBorder="1" applyAlignment="1">
      <alignment horizontal="left" vertical="center"/>
    </xf>
    <xf numFmtId="0" fontId="107" fillId="4" borderId="1" xfId="5" applyFont="1" applyFill="1" applyBorder="1" applyAlignment="1">
      <alignment horizontal="left" vertical="center"/>
    </xf>
    <xf numFmtId="165" fontId="101" fillId="4" borderId="121" xfId="1" applyNumberFormat="1" applyFont="1" applyFill="1" applyBorder="1" applyAlignment="1">
      <alignment horizontal="center" vertical="center"/>
    </xf>
    <xf numFmtId="165" fontId="101" fillId="4" borderId="43" xfId="1" applyNumberFormat="1" applyFont="1" applyFill="1" applyBorder="1" applyAlignment="1">
      <alignment horizontal="center" vertical="center"/>
    </xf>
    <xf numFmtId="165" fontId="39" fillId="4" borderId="121" xfId="1" applyNumberFormat="1" applyFont="1" applyFill="1" applyBorder="1" applyAlignment="1">
      <alignment horizontal="center" vertical="center"/>
    </xf>
    <xf numFmtId="165" fontId="39" fillId="4" borderId="43" xfId="1" applyNumberFormat="1" applyFont="1" applyFill="1" applyBorder="1" applyAlignment="1">
      <alignment horizontal="center" vertical="center"/>
    </xf>
    <xf numFmtId="0" fontId="43" fillId="4" borderId="41" xfId="5" applyFont="1" applyFill="1" applyBorder="1" applyAlignment="1">
      <alignment horizontal="right" vertical="center"/>
    </xf>
    <xf numFmtId="0" fontId="43" fillId="4" borderId="2" xfId="5" applyFont="1" applyFill="1" applyBorder="1" applyAlignment="1">
      <alignment horizontal="right" vertical="center"/>
    </xf>
    <xf numFmtId="0" fontId="43" fillId="4" borderId="0" xfId="5" applyFont="1" applyFill="1" applyBorder="1" applyAlignment="1">
      <alignment horizontal="left" vertical="center"/>
    </xf>
    <xf numFmtId="0" fontId="43" fillId="4" borderId="32" xfId="5" applyFont="1" applyFill="1" applyBorder="1" applyAlignment="1">
      <alignment horizontal="left" vertical="center"/>
    </xf>
    <xf numFmtId="0" fontId="40" fillId="4" borderId="147" xfId="5" applyFont="1" applyFill="1" applyBorder="1" applyAlignment="1">
      <alignment horizontal="right" vertical="center"/>
    </xf>
    <xf numFmtId="0" fontId="40" fillId="4" borderId="1" xfId="5" applyFont="1" applyFill="1" applyBorder="1" applyAlignment="1">
      <alignment horizontal="right" vertical="center"/>
    </xf>
    <xf numFmtId="0" fontId="40" fillId="4" borderId="148" xfId="5" applyFont="1" applyFill="1" applyBorder="1" applyAlignment="1">
      <alignment horizontal="left" vertical="center"/>
    </xf>
    <xf numFmtId="0" fontId="40" fillId="4" borderId="45" xfId="5" applyFont="1" applyFill="1" applyBorder="1" applyAlignment="1">
      <alignment horizontal="left" vertical="center"/>
    </xf>
    <xf numFmtId="0" fontId="40" fillId="4" borderId="0" xfId="5" applyFont="1" applyFill="1" applyBorder="1" applyAlignment="1">
      <alignment horizontal="right" vertical="center"/>
    </xf>
    <xf numFmtId="0" fontId="40" fillId="4" borderId="0" xfId="5" applyFont="1" applyFill="1" applyBorder="1" applyAlignment="1">
      <alignment horizontal="left" vertical="center"/>
    </xf>
    <xf numFmtId="0" fontId="43" fillId="4" borderId="0" xfId="5" applyFont="1" applyFill="1" applyBorder="1" applyAlignment="1">
      <alignment horizontal="right" vertical="center"/>
    </xf>
    <xf numFmtId="0" fontId="43" fillId="4" borderId="1" xfId="5" applyFont="1" applyFill="1" applyBorder="1" applyAlignment="1">
      <alignment horizontal="right" vertical="center"/>
    </xf>
    <xf numFmtId="0" fontId="43" fillId="4" borderId="1" xfId="5" applyFont="1" applyFill="1" applyBorder="1" applyAlignment="1">
      <alignment horizontal="left" vertical="center"/>
    </xf>
    <xf numFmtId="165" fontId="39" fillId="4" borderId="90" xfId="1" applyNumberFormat="1" applyFont="1" applyFill="1" applyBorder="1" applyAlignment="1">
      <alignment horizontal="center" vertical="center"/>
    </xf>
    <xf numFmtId="165" fontId="39" fillId="4" borderId="45" xfId="1" applyNumberFormat="1" applyFont="1" applyFill="1" applyBorder="1" applyAlignment="1">
      <alignment horizontal="center" vertical="center"/>
    </xf>
    <xf numFmtId="0" fontId="40" fillId="4" borderId="32" xfId="5" applyFont="1" applyFill="1" applyBorder="1" applyAlignment="1">
      <alignment horizontal="right" vertical="center"/>
    </xf>
    <xf numFmtId="0" fontId="40" fillId="4" borderId="32" xfId="5" applyFont="1" applyFill="1" applyBorder="1" applyAlignment="1">
      <alignment horizontal="left" vertical="center"/>
    </xf>
    <xf numFmtId="0" fontId="22" fillId="4" borderId="0" xfId="5" applyFont="1" applyFill="1" applyAlignment="1">
      <alignment horizontal="left" vertical="center" wrapText="1" indent="1"/>
    </xf>
    <xf numFmtId="0" fontId="43" fillId="4" borderId="143" xfId="5" applyFont="1" applyFill="1" applyBorder="1" applyAlignment="1">
      <alignment horizontal="right" vertical="center"/>
    </xf>
    <xf numFmtId="0" fontId="43" fillId="4" borderId="104" xfId="5" applyFont="1" applyFill="1" applyBorder="1" applyAlignment="1">
      <alignment horizontal="right" vertical="center"/>
    </xf>
    <xf numFmtId="0" fontId="43" fillId="4" borderId="145" xfId="5" applyFont="1" applyFill="1" applyBorder="1" applyAlignment="1">
      <alignment horizontal="left" vertical="center"/>
    </xf>
    <xf numFmtId="0" fontId="43" fillId="4" borderId="99" xfId="5" applyFont="1" applyFill="1" applyBorder="1" applyAlignment="1">
      <alignment horizontal="left" vertical="center"/>
    </xf>
    <xf numFmtId="0" fontId="33" fillId="4" borderId="0" xfId="5" applyFont="1" applyFill="1" applyAlignment="1">
      <alignment horizontal="center" vertical="center" wrapText="1"/>
    </xf>
    <xf numFmtId="0" fontId="33" fillId="4" borderId="10" xfId="5" applyFont="1" applyFill="1" applyBorder="1" applyAlignment="1">
      <alignment horizontal="center" vertical="center" wrapText="1"/>
    </xf>
    <xf numFmtId="0" fontId="34" fillId="4" borderId="42" xfId="5" applyFont="1" applyFill="1" applyBorder="1" applyAlignment="1">
      <alignment horizontal="center" vertical="center"/>
    </xf>
    <xf numFmtId="0" fontId="34" fillId="4" borderId="21" xfId="5" applyFont="1" applyFill="1" applyBorder="1" applyAlignment="1">
      <alignment horizontal="center" vertical="center"/>
    </xf>
    <xf numFmtId="0" fontId="40" fillId="4" borderId="0" xfId="5" applyFont="1" applyFill="1" applyAlignment="1">
      <alignment horizontal="right" vertical="center"/>
    </xf>
    <xf numFmtId="0" fontId="40" fillId="4" borderId="42" xfId="5" applyFont="1" applyFill="1" applyBorder="1" applyAlignment="1">
      <alignment horizontal="right" vertical="center"/>
    </xf>
    <xf numFmtId="0" fontId="40" fillId="4" borderId="11" xfId="5" applyFont="1" applyFill="1" applyBorder="1" applyAlignment="1">
      <alignment horizontal="right" vertical="center"/>
    </xf>
    <xf numFmtId="0" fontId="40" fillId="4" borderId="47" xfId="5" applyFont="1" applyFill="1" applyBorder="1" applyAlignment="1">
      <alignment horizontal="right" vertical="center"/>
    </xf>
    <xf numFmtId="0" fontId="43" fillId="4" borderId="0" xfId="5" applyFont="1" applyFill="1" applyAlignment="1">
      <alignment horizontal="right" vertical="center"/>
    </xf>
    <xf numFmtId="0" fontId="43" fillId="4" borderId="42" xfId="5" applyFont="1" applyFill="1" applyBorder="1" applyAlignment="1">
      <alignment horizontal="right" vertical="center"/>
    </xf>
    <xf numFmtId="165" fontId="39" fillId="4" borderId="10" xfId="1" applyNumberFormat="1" applyFont="1" applyFill="1" applyBorder="1" applyAlignment="1">
      <alignment horizontal="center" vertical="center"/>
    </xf>
    <xf numFmtId="165" fontId="39" fillId="4" borderId="21" xfId="1" applyNumberFormat="1" applyFont="1" applyFill="1" applyBorder="1" applyAlignment="1">
      <alignment horizontal="center" vertical="center"/>
    </xf>
    <xf numFmtId="0" fontId="40" fillId="4" borderId="8" xfId="5" applyFont="1" applyFill="1" applyBorder="1" applyAlignment="1">
      <alignment horizontal="right" vertical="center"/>
    </xf>
    <xf numFmtId="0" fontId="40" fillId="4" borderId="48" xfId="5" applyFont="1" applyFill="1" applyBorder="1" applyAlignment="1">
      <alignment horizontal="right" vertical="center"/>
    </xf>
    <xf numFmtId="0" fontId="43" fillId="4" borderId="11" xfId="5" applyFont="1" applyFill="1" applyBorder="1" applyAlignment="1">
      <alignment horizontal="right" vertical="center"/>
    </xf>
    <xf numFmtId="0" fontId="43" fillId="4" borderId="47" xfId="5" applyFont="1" applyFill="1" applyBorder="1" applyAlignment="1">
      <alignment horizontal="right" vertical="center"/>
    </xf>
    <xf numFmtId="0" fontId="43" fillId="4" borderId="45" xfId="5" applyFont="1" applyFill="1" applyBorder="1" applyAlignment="1">
      <alignment horizontal="left" vertical="center"/>
    </xf>
    <xf numFmtId="0" fontId="43" fillId="4" borderId="123" xfId="5" applyFont="1" applyFill="1" applyBorder="1" applyAlignment="1">
      <alignment horizontal="right" vertical="center"/>
    </xf>
    <xf numFmtId="0" fontId="43" fillId="4" borderId="124" xfId="5" applyFont="1" applyFill="1" applyBorder="1" applyAlignment="1">
      <alignment horizontal="left" vertical="center"/>
    </xf>
    <xf numFmtId="165" fontId="39" fillId="4" borderId="124" xfId="1" applyNumberFormat="1" applyFont="1" applyFill="1" applyBorder="1" applyAlignment="1">
      <alignment horizontal="center" vertical="center"/>
    </xf>
    <xf numFmtId="165" fontId="39" fillId="4" borderId="99" xfId="1" applyNumberFormat="1" applyFont="1" applyFill="1" applyBorder="1" applyAlignment="1">
      <alignment horizontal="center" vertical="center"/>
    </xf>
    <xf numFmtId="165" fontId="27" fillId="4" borderId="10" xfId="1" applyNumberFormat="1" applyFont="1" applyFill="1" applyBorder="1" applyAlignment="1">
      <alignment horizontal="center" vertical="center"/>
    </xf>
    <xf numFmtId="165" fontId="27" fillId="4" borderId="21" xfId="1" applyNumberFormat="1" applyFont="1" applyFill="1" applyBorder="1" applyAlignment="1">
      <alignment horizontal="center" vertical="center"/>
    </xf>
    <xf numFmtId="165" fontId="27" fillId="2" borderId="121" xfId="1" applyNumberFormat="1" applyFont="1" applyFill="1" applyBorder="1" applyAlignment="1">
      <alignment horizontal="center" vertical="center"/>
    </xf>
    <xf numFmtId="165" fontId="27" fillId="2" borderId="151" xfId="1" applyNumberFormat="1" applyFont="1" applyFill="1" applyBorder="1" applyAlignment="1">
      <alignment horizontal="center" vertical="center"/>
    </xf>
    <xf numFmtId="165" fontId="27" fillId="0" borderId="121" xfId="1" applyNumberFormat="1" applyFont="1" applyFill="1" applyBorder="1" applyAlignment="1">
      <alignment horizontal="center" vertical="center" wrapText="1"/>
    </xf>
    <xf numFmtId="165" fontId="27" fillId="0" borderId="151" xfId="1" applyNumberFormat="1" applyFont="1" applyFill="1" applyBorder="1" applyAlignment="1">
      <alignment horizontal="center" vertical="center" wrapText="1"/>
    </xf>
    <xf numFmtId="165" fontId="39" fillId="0" borderId="121" xfId="1" applyNumberFormat="1" applyFont="1" applyFill="1" applyBorder="1" applyAlignment="1">
      <alignment horizontal="center" vertical="center" wrapText="1"/>
    </xf>
    <xf numFmtId="165" fontId="39" fillId="0" borderId="151" xfId="1" applyNumberFormat="1" applyFont="1" applyFill="1" applyBorder="1" applyAlignment="1">
      <alignment horizontal="center" vertical="center" wrapText="1"/>
    </xf>
    <xf numFmtId="0" fontId="33" fillId="0" borderId="4" xfId="5" applyFont="1" applyBorder="1" applyAlignment="1">
      <alignment horizontal="center" vertical="center" wrapText="1"/>
    </xf>
    <xf numFmtId="0" fontId="33" fillId="0" borderId="6" xfId="5" applyFont="1" applyBorder="1" applyAlignment="1">
      <alignment horizontal="center" vertical="center" wrapText="1"/>
    </xf>
    <xf numFmtId="0" fontId="33" fillId="0" borderId="20" xfId="5" applyFont="1" applyBorder="1" applyAlignment="1">
      <alignment horizontal="center" vertical="center" wrapText="1"/>
    </xf>
    <xf numFmtId="0" fontId="33" fillId="0" borderId="26" xfId="5" applyFont="1" applyBorder="1" applyAlignment="1">
      <alignment horizontal="center" vertical="center" wrapText="1"/>
    </xf>
    <xf numFmtId="0" fontId="33" fillId="0" borderId="12" xfId="5" applyFont="1" applyBorder="1" applyAlignment="1">
      <alignment horizontal="center" vertical="center" wrapText="1"/>
    </xf>
    <xf numFmtId="0" fontId="33" fillId="0" borderId="13" xfId="5" applyFont="1" applyBorder="1" applyAlignment="1">
      <alignment horizontal="center" vertical="center" wrapText="1"/>
    </xf>
    <xf numFmtId="0" fontId="34" fillId="0" borderId="11" xfId="5" applyFont="1" applyBorder="1" applyAlignment="1">
      <alignment horizontal="center" vertical="center" wrapText="1"/>
    </xf>
    <xf numFmtId="0" fontId="34" fillId="0" borderId="10" xfId="5" applyFont="1" applyBorder="1" applyAlignment="1">
      <alignment horizontal="center" vertical="center" wrapText="1"/>
    </xf>
    <xf numFmtId="0" fontId="34" fillId="0" borderId="28" xfId="5" applyFont="1" applyBorder="1" applyAlignment="1">
      <alignment horizontal="center" vertical="center"/>
    </xf>
    <xf numFmtId="0" fontId="34" fillId="0" borderId="29" xfId="5" applyFont="1" applyBorder="1" applyAlignment="1">
      <alignment horizontal="center" vertical="center"/>
    </xf>
    <xf numFmtId="0" fontId="34" fillId="0" borderId="14" xfId="5" applyFont="1" applyBorder="1" applyAlignment="1">
      <alignment horizontal="center" vertical="center" wrapText="1"/>
    </xf>
    <xf numFmtId="0" fontId="34" fillId="0" borderId="15" xfId="5" applyFont="1" applyBorder="1" applyAlignment="1">
      <alignment horizontal="center" vertical="center" wrapText="1"/>
    </xf>
    <xf numFmtId="0" fontId="8" fillId="0" borderId="4" xfId="5" applyFont="1" applyBorder="1" applyAlignment="1">
      <alignment horizontal="left" vertical="center" wrapText="1" indent="1"/>
    </xf>
    <xf numFmtId="0" fontId="8" fillId="0" borderId="6" xfId="5" applyFont="1" applyBorder="1" applyAlignment="1">
      <alignment horizontal="left" vertical="center" wrapText="1" indent="1"/>
    </xf>
    <xf numFmtId="0" fontId="40" fillId="0" borderId="5" xfId="5" applyFont="1" applyBorder="1" applyAlignment="1">
      <alignment horizontal="right" vertical="center" wrapText="1"/>
    </xf>
    <xf numFmtId="0" fontId="40" fillId="0" borderId="42" xfId="5" applyFont="1" applyBorder="1" applyAlignment="1">
      <alignment horizontal="right" vertical="center" wrapText="1"/>
    </xf>
    <xf numFmtId="0" fontId="40" fillId="0" borderId="5" xfId="5" applyFont="1" applyBorder="1" applyAlignment="1">
      <alignment horizontal="left" vertical="center" wrapText="1"/>
    </xf>
    <xf numFmtId="0" fontId="40" fillId="0" borderId="42" xfId="5" applyFont="1" applyBorder="1" applyAlignment="1">
      <alignment horizontal="left" vertical="center" wrapText="1"/>
    </xf>
    <xf numFmtId="0" fontId="22" fillId="0" borderId="8" xfId="5" applyFont="1" applyBorder="1" applyAlignment="1">
      <alignment horizontal="left" vertical="center" wrapText="1" indent="1"/>
    </xf>
    <xf numFmtId="0" fontId="22" fillId="0" borderId="21" xfId="5" applyFont="1" applyBorder="1" applyAlignment="1">
      <alignment horizontal="left" vertical="center" wrapText="1" indent="1"/>
    </xf>
    <xf numFmtId="0" fontId="40" fillId="0" borderId="0" xfId="5" applyFont="1" applyAlignment="1">
      <alignment horizontal="right" vertical="center" wrapText="1"/>
    </xf>
    <xf numFmtId="0" fontId="40" fillId="0" borderId="0" xfId="5" applyFont="1" applyAlignment="1">
      <alignment horizontal="left" vertical="center" wrapText="1"/>
    </xf>
    <xf numFmtId="0" fontId="40" fillId="0" borderId="100" xfId="5" applyFont="1" applyBorder="1" applyAlignment="1">
      <alignment horizontal="right" vertical="center" wrapText="1"/>
    </xf>
    <xf numFmtId="0" fontId="40" fillId="0" borderId="2" xfId="5" applyFont="1" applyBorder="1" applyAlignment="1">
      <alignment horizontal="right" vertical="center" wrapText="1"/>
    </xf>
    <xf numFmtId="0" fontId="40" fillId="0" borderId="100" xfId="5" applyFont="1" applyBorder="1" applyAlignment="1">
      <alignment horizontal="left" vertical="center" wrapText="1"/>
    </xf>
    <xf numFmtId="0" fontId="40" fillId="0" borderId="2" xfId="5" applyFont="1" applyBorder="1" applyAlignment="1">
      <alignment horizontal="left" vertical="center" wrapText="1"/>
    </xf>
    <xf numFmtId="0" fontId="43" fillId="0" borderId="0" xfId="5" applyFont="1" applyAlignment="1">
      <alignment horizontal="right" vertical="center" wrapText="1"/>
    </xf>
    <xf numFmtId="0" fontId="43" fillId="0" borderId="0" xfId="5" applyFont="1" applyAlignment="1">
      <alignment horizontal="left" vertical="center" wrapText="1"/>
    </xf>
    <xf numFmtId="0" fontId="43" fillId="0" borderId="5" xfId="5" applyFont="1" applyBorder="1" applyAlignment="1">
      <alignment horizontal="right" vertical="center" wrapText="1"/>
    </xf>
    <xf numFmtId="0" fontId="43" fillId="0" borderId="42" xfId="5" applyFont="1" applyBorder="1" applyAlignment="1">
      <alignment horizontal="right" vertical="center" wrapText="1"/>
    </xf>
    <xf numFmtId="0" fontId="43" fillId="0" borderId="5" xfId="5" applyFont="1" applyBorder="1" applyAlignment="1">
      <alignment horizontal="left" vertical="center" wrapText="1"/>
    </xf>
    <xf numFmtId="0" fontId="43" fillId="0" borderId="42" xfId="5" applyFont="1" applyBorder="1" applyAlignment="1">
      <alignment horizontal="left" vertical="center" wrapText="1"/>
    </xf>
    <xf numFmtId="165" fontId="27" fillId="4" borderId="121" xfId="1" applyNumberFormat="1" applyFont="1" applyFill="1" applyBorder="1" applyAlignment="1">
      <alignment horizontal="center" vertical="center" wrapText="1"/>
    </xf>
    <xf numFmtId="165" fontId="27" fillId="4" borderId="151" xfId="1" applyNumberFormat="1" applyFont="1" applyFill="1" applyBorder="1" applyAlignment="1">
      <alignment horizontal="center" vertical="center" wrapText="1"/>
    </xf>
    <xf numFmtId="165" fontId="27" fillId="2" borderId="50" xfId="1" applyNumberFormat="1" applyFont="1" applyFill="1" applyBorder="1" applyAlignment="1">
      <alignment horizontal="center" vertical="center"/>
    </xf>
    <xf numFmtId="165" fontId="27" fillId="2" borderId="54" xfId="1" applyNumberFormat="1" applyFont="1" applyFill="1" applyBorder="1" applyAlignment="1">
      <alignment horizontal="center" vertical="center"/>
    </xf>
    <xf numFmtId="165" fontId="39" fillId="4" borderId="121" xfId="1" applyNumberFormat="1" applyFont="1" applyFill="1" applyBorder="1" applyAlignment="1">
      <alignment horizontal="center" vertical="center" wrapText="1"/>
    </xf>
    <xf numFmtId="165" fontId="39" fillId="4" borderId="151" xfId="1" applyNumberFormat="1" applyFont="1" applyFill="1" applyBorder="1" applyAlignment="1">
      <alignment horizontal="center" vertical="center" wrapText="1"/>
    </xf>
    <xf numFmtId="165" fontId="27" fillId="4" borderId="54" xfId="1" applyNumberFormat="1" applyFont="1" applyFill="1" applyBorder="1" applyAlignment="1">
      <alignment horizontal="center" vertical="center" wrapText="1"/>
    </xf>
    <xf numFmtId="165" fontId="27" fillId="4" borderId="50" xfId="1" applyNumberFormat="1" applyFont="1" applyFill="1" applyBorder="1" applyAlignment="1">
      <alignment horizontal="center" vertical="center" wrapText="1"/>
    </xf>
    <xf numFmtId="165" fontId="39" fillId="4" borderId="54" xfId="1" applyNumberFormat="1" applyFont="1" applyFill="1" applyBorder="1" applyAlignment="1">
      <alignment horizontal="center" vertical="center" wrapText="1"/>
    </xf>
    <xf numFmtId="0" fontId="107" fillId="4" borderId="11" xfId="5" applyFont="1" applyFill="1" applyBorder="1" applyAlignment="1">
      <alignment horizontal="right" vertical="center" wrapText="1"/>
    </xf>
    <xf numFmtId="0" fontId="107" fillId="4" borderId="104" xfId="5" applyFont="1" applyFill="1" applyBorder="1" applyAlignment="1">
      <alignment horizontal="right" vertical="center" wrapText="1"/>
    </xf>
    <xf numFmtId="0" fontId="107" fillId="4" borderId="90" xfId="5" applyFont="1" applyFill="1" applyBorder="1" applyAlignment="1">
      <alignment horizontal="left" vertical="center" wrapText="1"/>
    </xf>
    <xf numFmtId="0" fontId="107" fillId="4" borderId="142" xfId="5" applyFont="1" applyFill="1" applyBorder="1" applyAlignment="1">
      <alignment horizontal="left" vertical="center" wrapText="1"/>
    </xf>
    <xf numFmtId="0" fontId="107" fillId="4" borderId="143" xfId="5" applyFont="1" applyFill="1" applyBorder="1" applyAlignment="1">
      <alignment horizontal="right" vertical="center" wrapText="1"/>
    </xf>
    <xf numFmtId="0" fontId="107" fillId="4" borderId="145" xfId="5" applyFont="1" applyFill="1" applyBorder="1" applyAlignment="1">
      <alignment horizontal="left" vertical="center" wrapText="1"/>
    </xf>
    <xf numFmtId="0" fontId="40" fillId="4" borderId="4" xfId="5" applyFont="1" applyFill="1" applyBorder="1" applyAlignment="1">
      <alignment horizontal="right" vertical="center" wrapText="1"/>
    </xf>
    <xf numFmtId="0" fontId="40" fillId="4" borderId="8" xfId="5" applyFont="1" applyFill="1" applyBorder="1" applyAlignment="1">
      <alignment horizontal="right" vertical="center" wrapText="1"/>
    </xf>
    <xf numFmtId="0" fontId="40" fillId="4" borderId="6" xfId="5" applyFont="1" applyFill="1" applyBorder="1" applyAlignment="1">
      <alignment horizontal="left" vertical="center" wrapText="1"/>
    </xf>
    <xf numFmtId="0" fontId="40" fillId="4" borderId="21" xfId="5" applyFont="1" applyFill="1" applyBorder="1" applyAlignment="1">
      <alignment horizontal="left" vertical="center" wrapText="1"/>
    </xf>
    <xf numFmtId="0" fontId="107" fillId="4" borderId="4" xfId="5" applyFont="1" applyFill="1" applyBorder="1" applyAlignment="1">
      <alignment horizontal="right" vertical="center" wrapText="1"/>
    </xf>
    <xf numFmtId="0" fontId="107" fillId="4" borderId="8" xfId="5" applyFont="1" applyFill="1" applyBorder="1" applyAlignment="1">
      <alignment horizontal="right" vertical="center" wrapText="1"/>
    </xf>
    <xf numFmtId="0" fontId="40" fillId="4" borderId="90" xfId="5" applyFont="1" applyFill="1" applyBorder="1" applyAlignment="1">
      <alignment horizontal="left" vertical="center" wrapText="1"/>
    </xf>
    <xf numFmtId="0" fontId="40" fillId="4" borderId="145" xfId="5" applyFont="1" applyFill="1" applyBorder="1" applyAlignment="1">
      <alignment horizontal="left" vertical="center" wrapText="1"/>
    </xf>
    <xf numFmtId="0" fontId="40" fillId="4" borderId="142" xfId="5" applyFont="1" applyFill="1" applyBorder="1" applyAlignment="1">
      <alignment horizontal="left" vertical="center" wrapText="1"/>
    </xf>
    <xf numFmtId="0" fontId="107" fillId="4" borderId="58" xfId="5" applyFont="1" applyFill="1" applyBorder="1" applyAlignment="1">
      <alignment horizontal="right" vertical="center" wrapText="1"/>
    </xf>
    <xf numFmtId="0" fontId="107" fillId="4" borderId="60" xfId="5" applyFont="1" applyFill="1" applyBorder="1" applyAlignment="1">
      <alignment horizontal="right" vertical="center" wrapText="1"/>
    </xf>
    <xf numFmtId="0" fontId="40" fillId="4" borderId="59" xfId="5" applyFont="1" applyFill="1" applyBorder="1" applyAlignment="1">
      <alignment horizontal="left" vertical="center" wrapText="1"/>
    </xf>
    <xf numFmtId="0" fontId="40" fillId="4" borderId="61" xfId="5" applyFont="1" applyFill="1" applyBorder="1" applyAlignment="1">
      <alignment horizontal="left" vertical="center" wrapText="1"/>
    </xf>
    <xf numFmtId="0" fontId="107" fillId="4" borderId="63" xfId="5" applyFont="1" applyFill="1" applyBorder="1" applyAlignment="1">
      <alignment horizontal="right" vertical="center" wrapText="1"/>
    </xf>
    <xf numFmtId="0" fontId="107" fillId="4" borderId="66" xfId="5" applyFont="1" applyFill="1" applyBorder="1" applyAlignment="1">
      <alignment horizontal="right" vertical="center" wrapText="1"/>
    </xf>
    <xf numFmtId="0" fontId="40" fillId="4" borderId="64" xfId="5" applyFont="1" applyFill="1" applyBorder="1" applyAlignment="1">
      <alignment horizontal="left" vertical="center" wrapText="1"/>
    </xf>
    <xf numFmtId="0" fontId="40" fillId="4" borderId="67" xfId="5" applyFont="1" applyFill="1" applyBorder="1" applyAlignment="1">
      <alignment horizontal="left" vertical="center" wrapText="1"/>
    </xf>
    <xf numFmtId="0" fontId="107" fillId="4" borderId="143" xfId="5" applyFont="1" applyFill="1" applyBorder="1" applyAlignment="1">
      <alignment horizontal="right" vertical="center"/>
    </xf>
    <xf numFmtId="0" fontId="107" fillId="4" borderId="104" xfId="5" applyFont="1" applyFill="1" applyBorder="1" applyAlignment="1">
      <alignment horizontal="right" vertical="center"/>
    </xf>
    <xf numFmtId="0" fontId="107" fillId="4" borderId="143" xfId="5" applyFont="1" applyFill="1" applyBorder="1" applyAlignment="1">
      <alignment horizontal="center" vertical="center" wrapText="1"/>
    </xf>
    <xf numFmtId="0" fontId="107" fillId="4" borderId="145" xfId="5" applyFont="1" applyFill="1" applyBorder="1" applyAlignment="1">
      <alignment horizontal="center" vertical="center" wrapText="1"/>
    </xf>
    <xf numFmtId="0" fontId="107" fillId="4" borderId="104" xfId="5" applyFont="1" applyFill="1" applyBorder="1" applyAlignment="1">
      <alignment horizontal="center" vertical="center" wrapText="1"/>
    </xf>
    <xf numFmtId="0" fontId="107" fillId="4" borderId="142" xfId="5" applyFont="1" applyFill="1" applyBorder="1" applyAlignment="1">
      <alignment horizontal="center" vertical="center" wrapText="1"/>
    </xf>
    <xf numFmtId="0" fontId="43" fillId="4" borderId="11" xfId="5" applyFont="1" applyFill="1" applyBorder="1" applyAlignment="1">
      <alignment horizontal="right" vertical="center" wrapText="1"/>
    </xf>
    <xf numFmtId="0" fontId="43" fillId="4" borderId="10" xfId="5" applyFont="1" applyFill="1" applyBorder="1" applyAlignment="1">
      <alignment horizontal="left" vertical="center" wrapText="1"/>
    </xf>
    <xf numFmtId="0" fontId="40" fillId="4" borderId="11" xfId="5" applyFont="1" applyFill="1" applyBorder="1" applyAlignment="1">
      <alignment horizontal="right" vertical="center" wrapText="1"/>
    </xf>
    <xf numFmtId="0" fontId="40" fillId="4" borderId="10" xfId="5" applyFont="1" applyFill="1" applyBorder="1" applyAlignment="1">
      <alignment horizontal="left" vertical="center" wrapText="1"/>
    </xf>
    <xf numFmtId="0" fontId="43" fillId="4" borderId="48" xfId="5" applyFont="1" applyFill="1" applyBorder="1" applyAlignment="1">
      <alignment horizontal="right" vertical="center" wrapText="1"/>
    </xf>
    <xf numFmtId="0" fontId="43" fillId="4" borderId="44" xfId="5" applyFont="1" applyFill="1" applyBorder="1" applyAlignment="1">
      <alignment horizontal="left" vertical="center" wrapText="1"/>
    </xf>
    <xf numFmtId="0" fontId="40" fillId="4" borderId="49" xfId="5" applyFont="1" applyFill="1" applyBorder="1" applyAlignment="1">
      <alignment horizontal="right" vertical="center" wrapText="1"/>
    </xf>
    <xf numFmtId="0" fontId="40" fillId="4" borderId="51" xfId="5" applyFont="1" applyFill="1" applyBorder="1" applyAlignment="1">
      <alignment horizontal="left" vertical="center" wrapText="1"/>
    </xf>
    <xf numFmtId="0" fontId="40" fillId="4" borderId="53" xfId="5" applyFont="1" applyFill="1" applyBorder="1" applyAlignment="1">
      <alignment horizontal="right" vertical="center" wrapText="1"/>
    </xf>
    <xf numFmtId="0" fontId="40" fillId="4" borderId="55" xfId="5" applyFont="1" applyFill="1" applyBorder="1" applyAlignment="1">
      <alignment horizontal="left" vertical="center" wrapText="1"/>
    </xf>
    <xf numFmtId="0" fontId="43" fillId="4" borderId="4" xfId="5" applyFont="1" applyFill="1" applyBorder="1" applyAlignment="1">
      <alignment horizontal="right" vertical="center" wrapText="1"/>
    </xf>
    <xf numFmtId="0" fontId="43" fillId="4" borderId="8" xfId="5" applyFont="1" applyFill="1" applyBorder="1" applyAlignment="1">
      <alignment horizontal="right" vertical="center" wrapText="1"/>
    </xf>
    <xf numFmtId="0" fontId="43" fillId="4" borderId="6" xfId="5" applyFont="1" applyFill="1" applyBorder="1" applyAlignment="1">
      <alignment horizontal="left" vertical="center" wrapText="1"/>
    </xf>
    <xf numFmtId="0" fontId="43" fillId="4" borderId="21" xfId="5" applyFont="1" applyFill="1" applyBorder="1" applyAlignment="1">
      <alignment horizontal="left" vertical="center" wrapText="1"/>
    </xf>
    <xf numFmtId="165" fontId="27" fillId="2" borderId="143" xfId="1" applyNumberFormat="1" applyFont="1" applyFill="1" applyBorder="1" applyAlignment="1">
      <alignment horizontal="center" vertical="center"/>
    </xf>
    <xf numFmtId="165" fontId="27" fillId="2" borderId="144" xfId="1" applyNumberFormat="1" applyFont="1" applyFill="1" applyBorder="1" applyAlignment="1">
      <alignment horizontal="center" vertical="center"/>
    </xf>
    <xf numFmtId="165" fontId="27" fillId="2" borderId="145" xfId="1" applyNumberFormat="1" applyFont="1" applyFill="1" applyBorder="1" applyAlignment="1">
      <alignment horizontal="center" vertical="center"/>
    </xf>
    <xf numFmtId="165" fontId="27" fillId="2" borderId="171" xfId="1" applyNumberFormat="1" applyFont="1" applyFill="1" applyBorder="1" applyAlignment="1">
      <alignment horizontal="center" vertical="center"/>
    </xf>
    <xf numFmtId="165" fontId="27" fillId="2" borderId="172" xfId="1" applyNumberFormat="1" applyFont="1" applyFill="1" applyBorder="1" applyAlignment="1">
      <alignment horizontal="center" vertical="center"/>
    </xf>
    <xf numFmtId="165" fontId="27" fillId="2" borderId="173" xfId="1" applyNumberFormat="1" applyFont="1" applyFill="1" applyBorder="1" applyAlignment="1">
      <alignment horizontal="center" vertical="center"/>
    </xf>
    <xf numFmtId="0" fontId="22" fillId="4" borderId="0" xfId="5" applyFont="1" applyFill="1" applyBorder="1" applyAlignment="1">
      <alignment vertical="center" wrapText="1"/>
    </xf>
    <xf numFmtId="0" fontId="22" fillId="4" borderId="14" xfId="5" applyFont="1" applyFill="1" applyBorder="1" applyAlignment="1">
      <alignment horizontal="left" vertical="center" indent="1"/>
    </xf>
    <xf numFmtId="0" fontId="22" fillId="4" borderId="16" xfId="5" applyFont="1" applyFill="1" applyBorder="1" applyAlignment="1">
      <alignment horizontal="left" vertical="center" indent="1"/>
    </xf>
    <xf numFmtId="0" fontId="22" fillId="4" borderId="29" xfId="5" applyFont="1" applyFill="1" applyBorder="1" applyAlignment="1">
      <alignment horizontal="left" vertical="center" indent="1"/>
    </xf>
    <xf numFmtId="0" fontId="8" fillId="4" borderId="11" xfId="5" applyFont="1" applyFill="1" applyBorder="1" applyAlignment="1">
      <alignment horizontal="left" vertical="center" wrapText="1" indent="1"/>
    </xf>
    <xf numFmtId="0" fontId="8" fillId="4" borderId="0" xfId="5" applyFont="1" applyFill="1" applyBorder="1" applyAlignment="1">
      <alignment horizontal="left" vertical="center" wrapText="1" indent="1"/>
    </xf>
    <xf numFmtId="0" fontId="22" fillId="4" borderId="11" xfId="5" applyFont="1" applyFill="1" applyBorder="1" applyAlignment="1">
      <alignment horizontal="left" vertical="center" wrapText="1" indent="1"/>
    </xf>
    <xf numFmtId="0" fontId="22" fillId="4" borderId="0" xfId="5" applyFont="1" applyFill="1" applyBorder="1" applyAlignment="1">
      <alignment horizontal="left" vertical="center" wrapText="1" indent="1"/>
    </xf>
    <xf numFmtId="165" fontId="27" fillId="2" borderId="11" xfId="1" applyNumberFormat="1" applyFont="1" applyFill="1" applyBorder="1" applyAlignment="1">
      <alignment horizontal="center" vertical="center"/>
    </xf>
    <xf numFmtId="165" fontId="27" fillId="2" borderId="0" xfId="1" applyNumberFormat="1" applyFont="1" applyFill="1" applyBorder="1" applyAlignment="1">
      <alignment horizontal="center" vertical="center"/>
    </xf>
    <xf numFmtId="165" fontId="27" fillId="2" borderId="90" xfId="1" applyNumberFormat="1" applyFont="1" applyFill="1" applyBorder="1" applyAlignment="1">
      <alignment horizontal="center" vertical="center"/>
    </xf>
    <xf numFmtId="165" fontId="27" fillId="2" borderId="159" xfId="1" applyNumberFormat="1" applyFont="1" applyFill="1" applyBorder="1" applyAlignment="1">
      <alignment horizontal="center" vertical="center"/>
    </xf>
    <xf numFmtId="165" fontId="27" fillId="4" borderId="90" xfId="1" applyNumberFormat="1" applyFont="1" applyFill="1" applyBorder="1" applyAlignment="1">
      <alignment horizontal="center" vertical="center"/>
    </xf>
    <xf numFmtId="0" fontId="8" fillId="4" borderId="146" xfId="5" applyFont="1" applyFill="1" applyBorder="1" applyAlignment="1">
      <alignment horizontal="left" vertical="top" indent="1"/>
    </xf>
    <xf numFmtId="0" fontId="8" fillId="4" borderId="149" xfId="5" applyFont="1" applyFill="1" applyBorder="1" applyAlignment="1">
      <alignment horizontal="left" vertical="top" indent="1"/>
    </xf>
    <xf numFmtId="0" fontId="8" fillId="4" borderId="150" xfId="5" applyFont="1" applyFill="1" applyBorder="1" applyAlignment="1">
      <alignment horizontal="left" vertical="top" indent="1"/>
    </xf>
    <xf numFmtId="0" fontId="40" fillId="4" borderId="171" xfId="5" applyFont="1" applyFill="1" applyBorder="1" applyAlignment="1">
      <alignment horizontal="right" vertical="center"/>
    </xf>
    <xf numFmtId="0" fontId="40" fillId="4" borderId="173" xfId="5" applyFont="1" applyFill="1" applyBorder="1" applyAlignment="1">
      <alignment horizontal="left" vertical="center"/>
    </xf>
    <xf numFmtId="0" fontId="22" fillId="4" borderId="174" xfId="5" applyFont="1" applyFill="1" applyBorder="1" applyAlignment="1">
      <alignment horizontal="left" vertical="center" indent="1"/>
    </xf>
    <xf numFmtId="0" fontId="22" fillId="4" borderId="175" xfId="5" applyFont="1" applyFill="1" applyBorder="1" applyAlignment="1">
      <alignment horizontal="left" vertical="center" indent="1"/>
    </xf>
    <xf numFmtId="0" fontId="22" fillId="4" borderId="176" xfId="5" applyFont="1" applyFill="1" applyBorder="1" applyAlignment="1">
      <alignment horizontal="left" vertical="center" indent="1"/>
    </xf>
    <xf numFmtId="0" fontId="8" fillId="4" borderId="146" xfId="5" applyFont="1" applyFill="1" applyBorder="1" applyAlignment="1">
      <alignment horizontal="left" indent="1"/>
    </xf>
    <xf numFmtId="0" fontId="8" fillId="4" borderId="149" xfId="5" applyFont="1" applyFill="1" applyBorder="1" applyAlignment="1">
      <alignment horizontal="left" indent="1"/>
    </xf>
    <xf numFmtId="0" fontId="8" fillId="4" borderId="153" xfId="5" applyFont="1" applyFill="1" applyBorder="1" applyAlignment="1">
      <alignment horizontal="left" indent="1"/>
    </xf>
    <xf numFmtId="0" fontId="40" fillId="4" borderId="159" xfId="5" applyFont="1" applyFill="1" applyBorder="1" applyAlignment="1">
      <alignment horizontal="right" vertical="center"/>
    </xf>
    <xf numFmtId="0" fontId="40" fillId="4" borderId="90" xfId="5" applyFont="1" applyFill="1" applyBorder="1" applyAlignment="1">
      <alignment horizontal="left" vertical="center"/>
    </xf>
    <xf numFmtId="0" fontId="8" fillId="4" borderId="11" xfId="5" applyFont="1" applyFill="1" applyBorder="1" applyAlignment="1">
      <alignment horizontal="left" vertical="center" wrapText="1"/>
    </xf>
    <xf numFmtId="0" fontId="8" fillId="4" borderId="0" xfId="5" applyFont="1" applyFill="1" applyBorder="1" applyAlignment="1">
      <alignment horizontal="left" vertical="center" wrapText="1"/>
    </xf>
    <xf numFmtId="0" fontId="8" fillId="4" borderId="90" xfId="5" applyFont="1" applyFill="1" applyBorder="1" applyAlignment="1">
      <alignment horizontal="left" vertical="center" wrapText="1"/>
    </xf>
    <xf numFmtId="165" fontId="39" fillId="4" borderId="143" xfId="1" applyNumberFormat="1" applyFont="1" applyFill="1" applyBorder="1" applyAlignment="1">
      <alignment horizontal="center" vertical="center"/>
    </xf>
    <xf numFmtId="165" fontId="39" fillId="4" borderId="144" xfId="1" applyNumberFormat="1" applyFont="1" applyFill="1" applyBorder="1" applyAlignment="1">
      <alignment horizontal="center" vertical="center"/>
    </xf>
    <xf numFmtId="165" fontId="39" fillId="4" borderId="171" xfId="1" applyNumberFormat="1" applyFont="1" applyFill="1" applyBorder="1" applyAlignment="1">
      <alignment horizontal="center" vertical="center"/>
    </xf>
    <xf numFmtId="165" fontId="39" fillId="4" borderId="172" xfId="1" applyNumberFormat="1" applyFont="1" applyFill="1" applyBorder="1" applyAlignment="1">
      <alignment horizontal="center" vertical="center"/>
    </xf>
    <xf numFmtId="0" fontId="63" fillId="4" borderId="0" xfId="5" applyFont="1" applyFill="1" applyBorder="1" applyAlignment="1">
      <alignment horizontal="left" vertical="center" wrapText="1" indent="1"/>
    </xf>
    <xf numFmtId="0" fontId="63" fillId="4" borderId="90" xfId="5" applyFont="1" applyFill="1" applyBorder="1" applyAlignment="1">
      <alignment horizontal="left" vertical="center" wrapText="1" indent="1"/>
    </xf>
    <xf numFmtId="0" fontId="22" fillId="4" borderId="11" xfId="5" applyFont="1" applyFill="1" applyBorder="1" applyAlignment="1">
      <alignment horizontal="left" vertical="center" indent="1"/>
    </xf>
    <xf numFmtId="0" fontId="22" fillId="4" borderId="0" xfId="5" applyFont="1" applyFill="1" applyBorder="1" applyAlignment="1">
      <alignment horizontal="left" vertical="center" indent="1"/>
    </xf>
    <xf numFmtId="0" fontId="22" fillId="4" borderId="90" xfId="5" applyFont="1" applyFill="1" applyBorder="1" applyAlignment="1">
      <alignment horizontal="left" vertical="center" indent="1"/>
    </xf>
    <xf numFmtId="0" fontId="8" fillId="4" borderId="11" xfId="5" applyFont="1" applyFill="1" applyBorder="1" applyAlignment="1">
      <alignment horizontal="left" vertical="center" indent="1"/>
    </xf>
    <xf numFmtId="0" fontId="64" fillId="4" borderId="0" xfId="5" applyFont="1" applyFill="1" applyBorder="1" applyAlignment="1">
      <alignment horizontal="left" vertical="center" indent="1"/>
    </xf>
    <xf numFmtId="0" fontId="64" fillId="4" borderId="90" xfId="5" applyFont="1" applyFill="1" applyBorder="1" applyAlignment="1">
      <alignment horizontal="left" vertical="center" indent="1"/>
    </xf>
    <xf numFmtId="0" fontId="22" fillId="4" borderId="171" xfId="5" applyFont="1" applyFill="1" applyBorder="1" applyAlignment="1">
      <alignment horizontal="left" vertical="center" indent="1"/>
    </xf>
    <xf numFmtId="0" fontId="22" fillId="4" borderId="172" xfId="5" applyFont="1" applyFill="1" applyBorder="1" applyAlignment="1">
      <alignment horizontal="left" vertical="center" indent="1"/>
    </xf>
    <xf numFmtId="0" fontId="22" fillId="4" borderId="173" xfId="5" applyFont="1" applyFill="1" applyBorder="1" applyAlignment="1">
      <alignment horizontal="left" vertical="center" indent="1"/>
    </xf>
    <xf numFmtId="0" fontId="108" fillId="4" borderId="0" xfId="5" applyFont="1" applyFill="1" applyBorder="1" applyAlignment="1">
      <alignment horizontal="left" vertical="center"/>
    </xf>
    <xf numFmtId="0" fontId="34" fillId="4" borderId="0" xfId="5" applyFont="1" applyFill="1" applyBorder="1" applyAlignment="1">
      <alignment horizontal="left" vertical="center"/>
    </xf>
    <xf numFmtId="0" fontId="33" fillId="4" borderId="146" xfId="5" applyFont="1" applyFill="1" applyBorder="1" applyAlignment="1">
      <alignment horizontal="center" vertical="center"/>
    </xf>
    <xf numFmtId="0" fontId="33" fillId="4" borderId="149" xfId="5" applyFont="1" applyFill="1" applyBorder="1" applyAlignment="1">
      <alignment horizontal="center" vertical="center"/>
    </xf>
    <xf numFmtId="0" fontId="33" fillId="4" borderId="150" xfId="5" applyFont="1" applyFill="1" applyBorder="1" applyAlignment="1">
      <alignment horizontal="center" vertical="center"/>
    </xf>
    <xf numFmtId="0" fontId="8" fillId="4" borderId="143" xfId="5" applyFont="1" applyFill="1" applyBorder="1" applyAlignment="1">
      <alignment horizontal="left" vertical="center" indent="1"/>
    </xf>
    <xf numFmtId="0" fontId="8" fillId="4" borderId="144" xfId="5" applyFont="1" applyFill="1" applyBorder="1" applyAlignment="1">
      <alignment horizontal="left" vertical="center" indent="1"/>
    </xf>
    <xf numFmtId="0" fontId="8" fillId="4" borderId="145" xfId="5" applyFont="1" applyFill="1" applyBorder="1" applyAlignment="1">
      <alignment horizontal="left" vertical="center" indent="1"/>
    </xf>
    <xf numFmtId="0" fontId="40" fillId="4" borderId="144" xfId="5" applyFont="1" applyFill="1" applyBorder="1" applyAlignment="1">
      <alignment horizontal="right" vertical="center"/>
    </xf>
    <xf numFmtId="0" fontId="40" fillId="4" borderId="172" xfId="5" applyFont="1" applyFill="1" applyBorder="1" applyAlignment="1">
      <alignment horizontal="right" vertical="center"/>
    </xf>
    <xf numFmtId="0" fontId="40" fillId="4" borderId="144" xfId="5" applyFont="1" applyFill="1" applyBorder="1" applyAlignment="1">
      <alignment horizontal="left" vertical="center"/>
    </xf>
    <xf numFmtId="0" fontId="40" fillId="4" borderId="172" xfId="5" applyFont="1" applyFill="1" applyBorder="1" applyAlignment="1">
      <alignment horizontal="left" vertical="center"/>
    </xf>
    <xf numFmtId="165" fontId="27" fillId="4" borderId="143" xfId="1" applyNumberFormat="1" applyFont="1" applyFill="1" applyBorder="1" applyAlignment="1">
      <alignment horizontal="center" vertical="center"/>
    </xf>
    <xf numFmtId="165" fontId="27" fillId="4" borderId="171" xfId="1" applyNumberFormat="1" applyFont="1" applyFill="1" applyBorder="1" applyAlignment="1">
      <alignment horizontal="center" vertical="center"/>
    </xf>
    <xf numFmtId="0" fontId="112" fillId="4" borderId="0" xfId="5" applyFont="1" applyFill="1" applyAlignment="1">
      <alignment horizontal="left" vertical="center"/>
    </xf>
    <xf numFmtId="0" fontId="43" fillId="4" borderId="0" xfId="5" applyFont="1" applyFill="1" applyAlignment="1">
      <alignment horizontal="left" vertical="center"/>
    </xf>
    <xf numFmtId="0" fontId="33" fillId="4" borderId="108" xfId="5" applyFont="1" applyFill="1" applyBorder="1" applyAlignment="1">
      <alignment horizontal="center" vertical="center"/>
    </xf>
    <xf numFmtId="0" fontId="33" fillId="4" borderId="153" xfId="5" applyFont="1" applyFill="1" applyBorder="1" applyAlignment="1">
      <alignment horizontal="center" vertical="center"/>
    </xf>
    <xf numFmtId="0" fontId="43" fillId="4" borderId="166" xfId="5" applyFont="1" applyFill="1" applyBorder="1" applyAlignment="1">
      <alignment horizontal="center" vertical="center"/>
    </xf>
    <xf numFmtId="0" fontId="43" fillId="4" borderId="167" xfId="5" applyFont="1" applyFill="1" applyBorder="1" applyAlignment="1">
      <alignment horizontal="center" vertical="center"/>
    </xf>
    <xf numFmtId="0" fontId="43" fillId="4" borderId="168" xfId="5" applyFont="1" applyFill="1" applyBorder="1" applyAlignment="1">
      <alignment horizontal="center" vertical="center"/>
    </xf>
    <xf numFmtId="0" fontId="43" fillId="4" borderId="169" xfId="5" applyFont="1" applyFill="1" applyBorder="1" applyAlignment="1">
      <alignment horizontal="center" vertical="center"/>
    </xf>
    <xf numFmtId="0" fontId="43" fillId="4" borderId="170" xfId="5" applyFont="1" applyFill="1" applyBorder="1" applyAlignment="1">
      <alignment horizontal="center" vertical="center"/>
    </xf>
    <xf numFmtId="165" fontId="27" fillId="4" borderId="7" xfId="1" applyNumberFormat="1" applyFont="1" applyFill="1" applyBorder="1" applyAlignment="1">
      <alignment horizontal="center" vertical="center" wrapText="1"/>
    </xf>
    <xf numFmtId="165" fontId="27" fillId="4" borderId="4" xfId="1" applyNumberFormat="1" applyFont="1" applyFill="1" applyBorder="1" applyAlignment="1">
      <alignment horizontal="center" vertical="center"/>
    </xf>
    <xf numFmtId="165" fontId="27" fillId="4" borderId="6" xfId="1" applyNumberFormat="1" applyFont="1" applyFill="1" applyBorder="1" applyAlignment="1">
      <alignment horizontal="center" vertical="center"/>
    </xf>
    <xf numFmtId="165" fontId="27" fillId="4" borderId="30" xfId="1" applyNumberFormat="1" applyFont="1" applyFill="1" applyBorder="1" applyAlignment="1">
      <alignment horizontal="center" vertical="center"/>
    </xf>
    <xf numFmtId="165" fontId="27" fillId="4" borderId="99" xfId="1" applyNumberFormat="1" applyFont="1" applyFill="1" applyBorder="1" applyAlignment="1">
      <alignment horizontal="center" vertical="center"/>
    </xf>
    <xf numFmtId="165" fontId="27" fillId="4" borderId="7" xfId="1" applyNumberFormat="1" applyFont="1" applyFill="1" applyBorder="1" applyAlignment="1">
      <alignment horizontal="center" vertical="center"/>
    </xf>
    <xf numFmtId="0" fontId="108" fillId="4" borderId="0" xfId="5" applyFont="1" applyFill="1" applyAlignment="1">
      <alignment horizontal="left" vertical="center"/>
    </xf>
    <xf numFmtId="0" fontId="34" fillId="4" borderId="0" xfId="5" applyFont="1" applyFill="1" applyAlignment="1">
      <alignment horizontal="left" vertical="center"/>
    </xf>
    <xf numFmtId="0" fontId="33" fillId="4" borderId="4" xfId="5" applyFont="1" applyFill="1" applyBorder="1" applyAlignment="1">
      <alignment horizontal="center"/>
    </xf>
    <xf numFmtId="0" fontId="33" fillId="4" borderId="11" xfId="5" applyFont="1" applyFill="1" applyBorder="1" applyAlignment="1">
      <alignment horizontal="center"/>
    </xf>
    <xf numFmtId="0" fontId="33" fillId="4" borderId="4" xfId="5" applyFont="1" applyFill="1" applyBorder="1" applyAlignment="1">
      <alignment horizontal="center" vertical="center"/>
    </xf>
    <xf numFmtId="0" fontId="33" fillId="4" borderId="6" xfId="5" applyFont="1" applyFill="1" applyBorder="1" applyAlignment="1">
      <alignment horizontal="center" vertical="center"/>
    </xf>
    <xf numFmtId="0" fontId="33" fillId="4" borderId="11" xfId="5" applyFont="1" applyFill="1" applyBorder="1" applyAlignment="1">
      <alignment horizontal="center" vertical="center"/>
    </xf>
    <xf numFmtId="0" fontId="33" fillId="4" borderId="90" xfId="5" applyFont="1" applyFill="1" applyBorder="1" applyAlignment="1">
      <alignment horizontal="center" vertical="center"/>
    </xf>
    <xf numFmtId="0" fontId="34" fillId="4" borderId="30" xfId="5" applyFont="1" applyFill="1" applyBorder="1" applyAlignment="1">
      <alignment horizontal="center" vertical="center" wrapText="1"/>
    </xf>
    <xf numFmtId="0" fontId="34" fillId="4" borderId="99" xfId="5" applyFont="1" applyFill="1" applyBorder="1" applyAlignment="1">
      <alignment horizontal="center" vertical="center" wrapText="1"/>
    </xf>
    <xf numFmtId="0" fontId="43" fillId="4" borderId="23" xfId="5" quotePrefix="1" applyFont="1" applyFill="1" applyBorder="1" applyAlignment="1">
      <alignment horizontal="center" vertical="center" wrapText="1"/>
    </xf>
    <xf numFmtId="0" fontId="43" fillId="4" borderId="24" xfId="5" quotePrefix="1" applyFont="1" applyFill="1" applyBorder="1" applyAlignment="1">
      <alignment horizontal="center" vertical="center" wrapText="1"/>
    </xf>
    <xf numFmtId="165" fontId="27" fillId="4" borderId="124" xfId="1" applyNumberFormat="1" applyFont="1" applyFill="1" applyBorder="1" applyAlignment="1">
      <alignment horizontal="center" vertical="center"/>
    </xf>
    <xf numFmtId="165" fontId="113" fillId="4" borderId="131" xfId="1" applyNumberFormat="1" applyFont="1" applyFill="1" applyBorder="1" applyAlignment="1">
      <alignment horizontal="center" vertical="center"/>
    </xf>
    <xf numFmtId="165" fontId="113" fillId="4" borderId="124" xfId="1" applyNumberFormat="1" applyFont="1" applyFill="1" applyBorder="1" applyAlignment="1">
      <alignment horizontal="center" vertical="center"/>
    </xf>
    <xf numFmtId="165" fontId="113" fillId="4" borderId="104" xfId="1" applyNumberFormat="1" applyFont="1" applyFill="1" applyBorder="1" applyAlignment="1">
      <alignment horizontal="center" vertical="center"/>
    </xf>
    <xf numFmtId="165" fontId="113" fillId="4" borderId="99" xfId="1" applyNumberFormat="1" applyFont="1" applyFill="1" applyBorder="1" applyAlignment="1">
      <alignment horizontal="center" vertical="center"/>
    </xf>
    <xf numFmtId="165" fontId="27" fillId="2" borderId="125" xfId="1" applyNumberFormat="1" applyFont="1" applyFill="1" applyBorder="1" applyAlignment="1">
      <alignment horizontal="center" vertical="center"/>
    </xf>
    <xf numFmtId="165" fontId="27" fillId="2" borderId="126" xfId="1" applyNumberFormat="1" applyFont="1" applyFill="1" applyBorder="1" applyAlignment="1">
      <alignment horizontal="center" vertical="center"/>
    </xf>
    <xf numFmtId="165" fontId="27" fillId="2" borderId="127" xfId="1" applyNumberFormat="1" applyFont="1" applyFill="1" applyBorder="1" applyAlignment="1">
      <alignment horizontal="center" vertical="center"/>
    </xf>
    <xf numFmtId="165" fontId="27" fillId="2" borderId="128" xfId="1" applyNumberFormat="1" applyFont="1" applyFill="1" applyBorder="1" applyAlignment="1">
      <alignment horizontal="center" vertical="center"/>
    </xf>
    <xf numFmtId="165" fontId="27" fillId="2" borderId="129" xfId="1" applyNumberFormat="1" applyFont="1" applyFill="1" applyBorder="1" applyAlignment="1">
      <alignment horizontal="center" vertical="center"/>
    </xf>
    <xf numFmtId="165" fontId="27" fillId="2" borderId="130" xfId="1" applyNumberFormat="1" applyFont="1" applyFill="1" applyBorder="1" applyAlignment="1">
      <alignment horizontal="center" vertical="center"/>
    </xf>
    <xf numFmtId="0" fontId="33" fillId="4" borderId="121" xfId="5" applyFont="1" applyFill="1" applyBorder="1" applyAlignment="1">
      <alignment horizontal="center"/>
    </xf>
    <xf numFmtId="0" fontId="33" fillId="4" borderId="9" xfId="5" applyFont="1" applyFill="1" applyBorder="1" applyAlignment="1">
      <alignment horizontal="center"/>
    </xf>
    <xf numFmtId="0" fontId="33" fillId="4" borderId="124" xfId="5" applyFont="1" applyFill="1" applyBorder="1" applyAlignment="1">
      <alignment horizontal="center" vertical="center"/>
    </xf>
    <xf numFmtId="0" fontId="33" fillId="4" borderId="9" xfId="5" applyFont="1" applyFill="1" applyBorder="1" applyAlignment="1">
      <alignment horizontal="center" vertical="center" wrapText="1"/>
    </xf>
    <xf numFmtId="165" fontId="27" fillId="4" borderId="86" xfId="1" applyNumberFormat="1" applyFont="1" applyFill="1" applyBorder="1" applyAlignment="1">
      <alignment horizontal="center" vertical="center" wrapText="1"/>
    </xf>
    <xf numFmtId="165" fontId="27" fillId="4" borderId="84" xfId="1" applyNumberFormat="1" applyFont="1" applyFill="1" applyBorder="1" applyAlignment="1">
      <alignment horizontal="center" vertical="center" wrapText="1"/>
    </xf>
    <xf numFmtId="165" fontId="39" fillId="4" borderId="86" xfId="1" applyNumberFormat="1" applyFont="1" applyFill="1" applyBorder="1" applyAlignment="1">
      <alignment horizontal="center" vertical="center" wrapText="1"/>
    </xf>
    <xf numFmtId="165" fontId="39" fillId="4" borderId="84" xfId="1" applyNumberFormat="1" applyFont="1" applyFill="1" applyBorder="1" applyAlignment="1">
      <alignment horizontal="center" vertical="center" wrapText="1"/>
    </xf>
    <xf numFmtId="165" fontId="39" fillId="4" borderId="96" xfId="1" applyNumberFormat="1" applyFont="1" applyFill="1" applyBorder="1" applyAlignment="1">
      <alignment horizontal="center" vertical="center" wrapText="1"/>
    </xf>
    <xf numFmtId="165" fontId="39" fillId="4" borderId="92" xfId="1" applyNumberFormat="1" applyFont="1" applyFill="1" applyBorder="1" applyAlignment="1">
      <alignment horizontal="center" vertical="center" wrapText="1"/>
    </xf>
    <xf numFmtId="165" fontId="39" fillId="4" borderId="71" xfId="1" applyNumberFormat="1" applyFont="1" applyFill="1" applyBorder="1" applyAlignment="1">
      <alignment horizontal="center" vertical="center" wrapText="1"/>
    </xf>
    <xf numFmtId="0" fontId="10" fillId="4" borderId="0" xfId="5" applyFont="1" applyFill="1" applyAlignment="1">
      <alignment horizontal="right" vertical="center"/>
    </xf>
    <xf numFmtId="0" fontId="66" fillId="4" borderId="105" xfId="5" applyFont="1" applyFill="1" applyBorder="1" applyAlignment="1">
      <alignment horizontal="center" vertical="center"/>
    </xf>
    <xf numFmtId="0" fontId="66" fillId="4" borderId="68" xfId="5" applyFont="1" applyFill="1" applyBorder="1" applyAlignment="1">
      <alignment horizontal="center" vertical="center"/>
    </xf>
    <xf numFmtId="0" fontId="66" fillId="4" borderId="108" xfId="5" applyFont="1" applyFill="1" applyBorder="1" applyAlignment="1">
      <alignment horizontal="center" vertical="center"/>
    </xf>
    <xf numFmtId="0" fontId="66" fillId="4" borderId="109" xfId="5" applyFont="1" applyFill="1" applyBorder="1" applyAlignment="1">
      <alignment horizontal="center" vertical="center"/>
    </xf>
    <xf numFmtId="0" fontId="66" fillId="4" borderId="110" xfId="5" applyFont="1" applyFill="1" applyBorder="1" applyAlignment="1">
      <alignment horizontal="center" vertical="center"/>
    </xf>
    <xf numFmtId="0" fontId="66" fillId="4" borderId="111" xfId="5" applyFont="1" applyFill="1" applyBorder="1" applyAlignment="1">
      <alignment horizontal="center" vertical="center"/>
    </xf>
    <xf numFmtId="0" fontId="66" fillId="4" borderId="28" xfId="5" applyFont="1" applyFill="1" applyBorder="1" applyAlignment="1">
      <alignment horizontal="center" vertical="center"/>
    </xf>
    <xf numFmtId="0" fontId="66" fillId="4" borderId="16" xfId="5" applyFont="1" applyFill="1" applyBorder="1" applyAlignment="1">
      <alignment horizontal="center" vertical="center"/>
    </xf>
    <xf numFmtId="0" fontId="66" fillId="4" borderId="70" xfId="5" applyFont="1" applyFill="1" applyBorder="1" applyAlignment="1">
      <alignment horizontal="center" vertical="center"/>
    </xf>
    <xf numFmtId="0" fontId="66" fillId="4" borderId="15" xfId="5" applyFont="1" applyFill="1" applyBorder="1" applyAlignment="1">
      <alignment horizontal="center" vertical="center"/>
    </xf>
    <xf numFmtId="0" fontId="24" fillId="4" borderId="72" xfId="5" applyFont="1" applyFill="1" applyBorder="1" applyAlignment="1">
      <alignment horizontal="center" vertical="center" wrapText="1"/>
    </xf>
    <xf numFmtId="0" fontId="24" fillId="4" borderId="73" xfId="5" applyFont="1" applyFill="1" applyBorder="1" applyAlignment="1">
      <alignment horizontal="center" vertical="center" wrapText="1"/>
    </xf>
    <xf numFmtId="0" fontId="24" fillId="4" borderId="74" xfId="5" applyFont="1" applyFill="1" applyBorder="1" applyAlignment="1">
      <alignment horizontal="center" vertical="center" wrapText="1"/>
    </xf>
    <xf numFmtId="0" fontId="24" fillId="4" borderId="75" xfId="5" applyFont="1" applyFill="1" applyBorder="1" applyAlignment="1">
      <alignment horizontal="center" vertical="center" wrapText="1"/>
    </xf>
    <xf numFmtId="37" fontId="43" fillId="4" borderId="78" xfId="5" applyNumberFormat="1" applyFont="1" applyFill="1" applyBorder="1" applyAlignment="1">
      <alignment horizontal="center" vertical="center" wrapText="1"/>
    </xf>
    <xf numFmtId="37" fontId="43" fillId="4" borderId="79" xfId="5" applyNumberFormat="1" applyFont="1" applyFill="1" applyBorder="1" applyAlignment="1">
      <alignment horizontal="center" vertical="center" wrapText="1"/>
    </xf>
    <xf numFmtId="37" fontId="43" fillId="4" borderId="80" xfId="5" applyNumberFormat="1" applyFont="1" applyFill="1" applyBorder="1" applyAlignment="1">
      <alignment horizontal="center" vertical="center" wrapText="1"/>
    </xf>
    <xf numFmtId="37" fontId="43" fillId="4" borderId="81" xfId="5" applyNumberFormat="1" applyFont="1" applyFill="1" applyBorder="1" applyAlignment="1">
      <alignment horizontal="center" vertical="center" wrapText="1"/>
    </xf>
    <xf numFmtId="37" fontId="69" fillId="4" borderId="82" xfId="5" applyNumberFormat="1" applyFont="1" applyFill="1" applyBorder="1" applyAlignment="1">
      <alignment horizontal="center" vertical="center" wrapText="1"/>
    </xf>
    <xf numFmtId="37" fontId="69" fillId="4" borderId="83" xfId="5" applyNumberFormat="1" applyFont="1" applyFill="1" applyBorder="1" applyAlignment="1">
      <alignment horizontal="center" vertical="center" wrapText="1"/>
    </xf>
    <xf numFmtId="37" fontId="29" fillId="4" borderId="56" xfId="5" applyNumberFormat="1" applyFont="1" applyFill="1" applyBorder="1" applyAlignment="1">
      <alignment horizontal="center" vertical="center" wrapText="1"/>
    </xf>
    <xf numFmtId="37" fontId="29" fillId="4" borderId="55" xfId="5" applyNumberFormat="1" applyFont="1" applyFill="1" applyBorder="1" applyAlignment="1">
      <alignment horizontal="center" vertical="center" wrapText="1"/>
    </xf>
    <xf numFmtId="165" fontId="27" fillId="4" borderId="113" xfId="1" applyNumberFormat="1" applyFont="1" applyFill="1" applyBorder="1" applyAlignment="1">
      <alignment horizontal="center" vertical="center"/>
    </xf>
    <xf numFmtId="165" fontId="27" fillId="4" borderId="98" xfId="1" applyNumberFormat="1" applyFont="1" applyFill="1" applyBorder="1" applyAlignment="1">
      <alignment horizontal="center" vertical="center"/>
    </xf>
    <xf numFmtId="165" fontId="27" fillId="4" borderId="77" xfId="1" applyNumberFormat="1" applyFont="1" applyFill="1" applyBorder="1" applyAlignment="1">
      <alignment horizontal="center" vertical="center"/>
    </xf>
    <xf numFmtId="165" fontId="27" fillId="4" borderId="114" xfId="1" applyNumberFormat="1" applyFont="1" applyFill="1" applyBorder="1" applyAlignment="1">
      <alignment horizontal="center" vertical="center"/>
    </xf>
    <xf numFmtId="37" fontId="116" fillId="4" borderId="113" xfId="5" applyNumberFormat="1" applyFont="1" applyFill="1" applyBorder="1" applyAlignment="1">
      <alignment horizontal="left" vertical="center" wrapText="1"/>
    </xf>
    <xf numFmtId="37" fontId="116" fillId="4" borderId="98" xfId="5" applyNumberFormat="1" applyFont="1" applyFill="1" applyBorder="1" applyAlignment="1">
      <alignment horizontal="left" vertical="center" wrapText="1"/>
    </xf>
    <xf numFmtId="165" fontId="39" fillId="4" borderId="11" xfId="1" applyNumberFormat="1" applyFont="1" applyFill="1" applyBorder="1" applyAlignment="1">
      <alignment horizontal="center" vertical="center" wrapText="1"/>
    </xf>
    <xf numFmtId="165" fontId="39" fillId="4" borderId="0" xfId="1" applyNumberFormat="1" applyFont="1" applyFill="1" applyBorder="1" applyAlignment="1">
      <alignment horizontal="center" vertical="center" wrapText="1"/>
    </xf>
    <xf numFmtId="165" fontId="39" fillId="4" borderId="90" xfId="1" applyNumberFormat="1" applyFont="1" applyFill="1" applyBorder="1" applyAlignment="1">
      <alignment horizontal="center" vertical="center" wrapText="1"/>
    </xf>
    <xf numFmtId="165" fontId="27" fillId="4" borderId="117" xfId="1" applyNumberFormat="1" applyFont="1" applyFill="1" applyBorder="1" applyAlignment="1">
      <alignment horizontal="center" vertical="center"/>
    </xf>
    <xf numFmtId="165" fontId="27" fillId="4" borderId="118" xfId="1" applyNumberFormat="1" applyFont="1" applyFill="1" applyBorder="1" applyAlignment="1">
      <alignment horizontal="center" vertical="center"/>
    </xf>
    <xf numFmtId="165" fontId="27" fillId="4" borderId="119" xfId="1" applyNumberFormat="1" applyFont="1" applyFill="1" applyBorder="1" applyAlignment="1">
      <alignment horizontal="center" vertical="center"/>
    </xf>
    <xf numFmtId="165" fontId="27" fillId="4" borderId="120" xfId="1" applyNumberFormat="1" applyFont="1" applyFill="1" applyBorder="1" applyAlignment="1">
      <alignment horizontal="center" vertical="center"/>
    </xf>
    <xf numFmtId="37" fontId="69" fillId="4" borderId="68" xfId="5" applyNumberFormat="1" applyFont="1" applyFill="1" applyBorder="1" applyAlignment="1">
      <alignment horizontal="center" vertical="top" wrapText="1"/>
    </xf>
    <xf numFmtId="165" fontId="27" fillId="4" borderId="144" xfId="1" applyNumberFormat="1" applyFont="1" applyFill="1" applyBorder="1" applyAlignment="1">
      <alignment horizontal="center" vertical="center"/>
    </xf>
    <xf numFmtId="9" fontId="8" fillId="4" borderId="54" xfId="3" applyFont="1" applyFill="1" applyBorder="1" applyAlignment="1">
      <alignment horizontal="center" vertical="center" wrapText="1"/>
    </xf>
    <xf numFmtId="9" fontId="8" fillId="4" borderId="151" xfId="3" applyFont="1" applyFill="1" applyBorder="1" applyAlignment="1">
      <alignment horizontal="center" vertical="center" wrapText="1"/>
    </xf>
    <xf numFmtId="9" fontId="8" fillId="4" borderId="121" xfId="3" applyFont="1" applyFill="1" applyBorder="1" applyAlignment="1">
      <alignment horizontal="center" vertical="center" wrapText="1"/>
    </xf>
    <xf numFmtId="0" fontId="15" fillId="4" borderId="43" xfId="5" applyFont="1" applyFill="1" applyBorder="1" applyAlignment="1">
      <alignment horizontal="center" vertical="center" wrapText="1"/>
    </xf>
    <xf numFmtId="0" fontId="34" fillId="4" borderId="43" xfId="5" applyFont="1" applyFill="1" applyBorder="1" applyAlignment="1">
      <alignment horizontal="center" vertical="center" wrapText="1"/>
    </xf>
    <xf numFmtId="165" fontId="70" fillId="4" borderId="43" xfId="1" applyNumberFormat="1" applyFont="1" applyFill="1" applyBorder="1" applyAlignment="1">
      <alignment horizontal="center" vertical="center" wrapText="1"/>
    </xf>
    <xf numFmtId="37" fontId="69" fillId="4" borderId="122" xfId="5" applyNumberFormat="1" applyFont="1" applyFill="1" applyBorder="1" applyAlignment="1">
      <alignment horizontal="center" vertical="center" wrapText="1"/>
    </xf>
    <xf numFmtId="37" fontId="69" fillId="4" borderId="91" xfId="5" applyNumberFormat="1" applyFont="1" applyFill="1" applyBorder="1" applyAlignment="1">
      <alignment horizontal="center" vertical="center" wrapText="1"/>
    </xf>
    <xf numFmtId="0" fontId="106" fillId="4" borderId="72" xfId="5" applyFont="1" applyFill="1" applyBorder="1" applyAlignment="1">
      <alignment horizontal="center" vertical="center" wrapText="1"/>
    </xf>
    <xf numFmtId="9" fontId="27" fillId="4" borderId="69" xfId="3" applyFont="1" applyFill="1" applyBorder="1" applyAlignment="1">
      <alignment horizontal="center" vertical="center" wrapText="1"/>
    </xf>
    <xf numFmtId="9" fontId="27" fillId="4" borderId="71" xfId="3" applyFont="1" applyFill="1" applyBorder="1" applyAlignment="1">
      <alignment horizontal="center" vertical="center" wrapText="1"/>
    </xf>
    <xf numFmtId="165" fontId="27" fillId="4" borderId="87" xfId="1" applyNumberFormat="1" applyFont="1" applyFill="1" applyBorder="1" applyAlignment="1">
      <alignment horizontal="center" vertical="center" wrapText="1"/>
    </xf>
    <xf numFmtId="165" fontId="27" fillId="4" borderId="92" xfId="1" applyNumberFormat="1" applyFont="1" applyFill="1" applyBorder="1" applyAlignment="1">
      <alignment horizontal="center" vertical="center" wrapText="1"/>
    </xf>
    <xf numFmtId="165" fontId="27" fillId="4" borderId="112" xfId="1" applyNumberFormat="1" applyFont="1" applyFill="1" applyBorder="1" applyAlignment="1">
      <alignment horizontal="center" vertical="center" wrapText="1"/>
    </xf>
    <xf numFmtId="165" fontId="27" fillId="4" borderId="71" xfId="1" applyNumberFormat="1" applyFont="1" applyFill="1" applyBorder="1" applyAlignment="1">
      <alignment horizontal="center" vertical="center" wrapText="1"/>
    </xf>
    <xf numFmtId="165" fontId="27" fillId="4" borderId="56" xfId="1" applyNumberFormat="1" applyFont="1" applyFill="1" applyBorder="1" applyAlignment="1">
      <alignment horizontal="center" vertical="center" wrapText="1"/>
    </xf>
    <xf numFmtId="165" fontId="27" fillId="4" borderId="55" xfId="1" applyNumberFormat="1" applyFont="1" applyFill="1" applyBorder="1" applyAlignment="1">
      <alignment horizontal="center" vertical="center" wrapText="1"/>
    </xf>
    <xf numFmtId="165" fontId="27" fillId="4" borderId="52" xfId="1" applyNumberFormat="1" applyFont="1" applyFill="1" applyBorder="1" applyAlignment="1">
      <alignment horizontal="center" vertical="center" wrapText="1"/>
    </xf>
    <xf numFmtId="165" fontId="27" fillId="4" borderId="51" xfId="1" applyNumberFormat="1" applyFont="1" applyFill="1" applyBorder="1" applyAlignment="1">
      <alignment horizontal="center" vertical="center" wrapText="1"/>
    </xf>
    <xf numFmtId="0" fontId="33" fillId="4" borderId="14" xfId="5" applyFont="1" applyFill="1" applyBorder="1" applyAlignment="1">
      <alignment horizontal="center" vertical="center" wrapText="1"/>
    </xf>
    <xf numFmtId="0" fontId="33" fillId="4" borderId="70" xfId="5" applyFont="1" applyFill="1" applyBorder="1" applyAlignment="1">
      <alignment horizontal="center" vertical="center" wrapText="1"/>
    </xf>
    <xf numFmtId="0" fontId="34" fillId="4" borderId="93" xfId="5" applyFont="1" applyFill="1" applyBorder="1" applyAlignment="1">
      <alignment horizontal="center" vertical="center" wrapText="1"/>
    </xf>
    <xf numFmtId="0" fontId="34" fillId="4" borderId="73" xfId="5" applyFont="1" applyFill="1" applyBorder="1" applyAlignment="1">
      <alignment horizontal="center" vertical="center" wrapText="1"/>
    </xf>
    <xf numFmtId="165" fontId="39" fillId="4" borderId="87" xfId="1" applyNumberFormat="1" applyFont="1" applyFill="1" applyBorder="1" applyAlignment="1">
      <alignment horizontal="center" vertical="center" wrapText="1"/>
    </xf>
    <xf numFmtId="165" fontId="39" fillId="4" borderId="112" xfId="1" applyNumberFormat="1" applyFont="1" applyFill="1" applyBorder="1" applyAlignment="1">
      <alignment horizontal="center" vertical="center" wrapText="1"/>
    </xf>
    <xf numFmtId="9" fontId="39" fillId="4" borderId="86" xfId="3" applyFont="1" applyFill="1" applyBorder="1" applyAlignment="1">
      <alignment horizontal="center" vertical="center" wrapText="1"/>
    </xf>
    <xf numFmtId="9" fontId="39" fillId="4" borderId="84" xfId="3" applyFont="1" applyFill="1" applyBorder="1" applyAlignment="1">
      <alignment horizontal="center" vertical="center" wrapText="1"/>
    </xf>
    <xf numFmtId="165" fontId="39" fillId="4" borderId="56" xfId="1" applyNumberFormat="1" applyFont="1" applyFill="1" applyBorder="1" applyAlignment="1">
      <alignment horizontal="center" vertical="center" wrapText="1"/>
    </xf>
    <xf numFmtId="165" fontId="39" fillId="4" borderId="55" xfId="1" applyNumberFormat="1" applyFont="1" applyFill="1" applyBorder="1" applyAlignment="1">
      <alignment horizontal="center" vertical="center" wrapText="1"/>
    </xf>
    <xf numFmtId="165" fontId="39" fillId="4" borderId="52" xfId="1" applyNumberFormat="1" applyFont="1" applyFill="1" applyBorder="1" applyAlignment="1">
      <alignment horizontal="center" vertical="center" wrapText="1"/>
    </xf>
    <xf numFmtId="165" fontId="39" fillId="4" borderId="51" xfId="1" applyNumberFormat="1" applyFont="1" applyFill="1" applyBorder="1" applyAlignment="1">
      <alignment horizontal="center" vertical="center" wrapText="1"/>
    </xf>
    <xf numFmtId="0" fontId="33" fillId="4" borderId="94" xfId="5" applyFont="1" applyFill="1" applyBorder="1" applyAlignment="1">
      <alignment horizontal="center" vertical="center" wrapText="1"/>
    </xf>
    <xf numFmtId="0" fontId="33" fillId="4" borderId="88" xfId="5" applyFont="1" applyFill="1" applyBorder="1" applyAlignment="1">
      <alignment horizontal="center" vertical="center" wrapText="1"/>
    </xf>
    <xf numFmtId="0" fontId="34" fillId="4" borderId="17" xfId="5" applyFont="1" applyFill="1" applyBorder="1" applyAlignment="1">
      <alignment horizontal="center" vertical="center" wrapText="1"/>
    </xf>
    <xf numFmtId="0" fontId="34" fillId="4" borderId="95" xfId="5" applyFont="1" applyFill="1" applyBorder="1" applyAlignment="1">
      <alignment horizontal="center" vertical="center" wrapText="1"/>
    </xf>
    <xf numFmtId="165" fontId="39" fillId="4" borderId="162" xfId="1" applyNumberFormat="1" applyFont="1" applyFill="1" applyBorder="1" applyAlignment="1">
      <alignment horizontal="center" vertical="center" wrapText="1"/>
    </xf>
    <xf numFmtId="165" fontId="39" fillId="4" borderId="163" xfId="1" applyNumberFormat="1" applyFont="1" applyFill="1" applyBorder="1" applyAlignment="1">
      <alignment horizontal="center" vertical="center" wrapText="1"/>
    </xf>
    <xf numFmtId="165" fontId="27" fillId="2" borderId="86" xfId="1" applyNumberFormat="1" applyFont="1" applyFill="1" applyBorder="1" applyAlignment="1">
      <alignment horizontal="center" vertical="center"/>
    </xf>
    <xf numFmtId="165" fontId="27" fillId="2" borderId="96" xfId="1" applyNumberFormat="1" applyFont="1" applyFill="1" applyBorder="1" applyAlignment="1">
      <alignment horizontal="center" vertical="center"/>
    </xf>
    <xf numFmtId="165" fontId="39" fillId="4" borderId="161" xfId="1" applyNumberFormat="1" applyFont="1" applyFill="1" applyBorder="1" applyAlignment="1">
      <alignment horizontal="center" vertical="center" wrapText="1"/>
    </xf>
    <xf numFmtId="165" fontId="39" fillId="4" borderId="157" xfId="1" applyNumberFormat="1" applyFont="1" applyFill="1" applyBorder="1" applyAlignment="1">
      <alignment horizontal="center" vertical="center" wrapText="1"/>
    </xf>
    <xf numFmtId="0" fontId="8" fillId="4" borderId="0" xfId="5" applyFont="1" applyFill="1" applyAlignment="1">
      <alignment horizontal="left" vertical="center"/>
    </xf>
    <xf numFmtId="0" fontId="14" fillId="4" borderId="0" xfId="5" applyFont="1" applyFill="1" applyAlignment="1">
      <alignment horizontal="left" vertical="center"/>
    </xf>
    <xf numFmtId="0" fontId="35" fillId="4" borderId="52" xfId="5" applyFont="1" applyFill="1" applyBorder="1" applyAlignment="1">
      <alignment horizontal="center" vertical="center"/>
    </xf>
    <xf numFmtId="0" fontId="66" fillId="4" borderId="86" xfId="5" applyFont="1" applyFill="1" applyBorder="1" applyAlignment="1">
      <alignment horizontal="center" vertical="center"/>
    </xf>
    <xf numFmtId="0" fontId="66" fillId="4" borderId="89" xfId="5" applyFont="1" applyFill="1" applyBorder="1" applyAlignment="1">
      <alignment horizontal="center" vertical="center"/>
    </xf>
    <xf numFmtId="0" fontId="66" fillId="4" borderId="87" xfId="5" applyFont="1" applyFill="1" applyBorder="1" applyAlignment="1">
      <alignment horizontal="center" vertical="center"/>
    </xf>
    <xf numFmtId="0" fontId="66" fillId="4" borderId="97" xfId="5" applyFont="1" applyFill="1" applyBorder="1" applyAlignment="1">
      <alignment horizontal="center" vertical="center"/>
    </xf>
    <xf numFmtId="0" fontId="24" fillId="4" borderId="89" xfId="5" applyFont="1" applyFill="1" applyBorder="1" applyAlignment="1">
      <alignment horizontal="center" vertical="center" wrapText="1"/>
    </xf>
    <xf numFmtId="0" fontId="24" fillId="4" borderId="84" xfId="5" applyFont="1" applyFill="1" applyBorder="1" applyAlignment="1">
      <alignment horizontal="center" vertical="center" wrapText="1"/>
    </xf>
    <xf numFmtId="0" fontId="106" fillId="4" borderId="89" xfId="5" applyFont="1" applyFill="1" applyBorder="1" applyAlignment="1">
      <alignment horizontal="center" vertical="center" wrapText="1"/>
    </xf>
    <xf numFmtId="0" fontId="24" fillId="4" borderId="0" xfId="5" applyFont="1" applyFill="1" applyAlignment="1">
      <alignment horizontal="center" vertical="center" wrapText="1"/>
    </xf>
    <xf numFmtId="0" fontId="24" fillId="4" borderId="52" xfId="5" applyFont="1" applyFill="1" applyBorder="1" applyAlignment="1">
      <alignment horizontal="center" vertical="center" wrapText="1"/>
    </xf>
    <xf numFmtId="165" fontId="3" fillId="4" borderId="164" xfId="5" applyNumberFormat="1" applyFont="1" applyFill="1" applyBorder="1" applyAlignment="1">
      <alignment horizontal="center" vertical="center" wrapText="1"/>
    </xf>
    <xf numFmtId="165" fontId="3" fillId="4" borderId="165" xfId="5" applyNumberFormat="1" applyFont="1" applyFill="1" applyBorder="1" applyAlignment="1">
      <alignment horizontal="center" vertical="center" wrapText="1"/>
    </xf>
    <xf numFmtId="165" fontId="3" fillId="4" borderId="121" xfId="5" applyNumberFormat="1" applyFont="1" applyFill="1" applyBorder="1" applyAlignment="1">
      <alignment horizontal="center" vertical="center" wrapText="1"/>
    </xf>
    <xf numFmtId="165" fontId="3" fillId="4" borderId="7" xfId="5" applyNumberFormat="1" applyFont="1" applyFill="1" applyBorder="1" applyAlignment="1">
      <alignment horizontal="center" vertical="center" wrapText="1"/>
    </xf>
    <xf numFmtId="43" fontId="3" fillId="4" borderId="121" xfId="1" applyFont="1" applyFill="1" applyBorder="1" applyAlignment="1">
      <alignment horizontal="center" vertical="center"/>
    </xf>
    <xf numFmtId="43" fontId="3" fillId="4" borderId="7" xfId="1" applyFont="1" applyFill="1" applyBorder="1" applyAlignment="1">
      <alignment horizontal="center" vertical="center"/>
    </xf>
    <xf numFmtId="43" fontId="3" fillId="2" borderId="121" xfId="1" applyFont="1" applyFill="1" applyBorder="1" applyAlignment="1">
      <alignment horizontal="center" vertical="center"/>
    </xf>
    <xf numFmtId="43" fontId="3" fillId="2" borderId="7" xfId="1" applyFont="1" applyFill="1" applyBorder="1" applyAlignment="1">
      <alignment horizontal="center" vertical="center"/>
    </xf>
    <xf numFmtId="43" fontId="56" fillId="4" borderId="121" xfId="1" applyFont="1" applyFill="1" applyBorder="1" applyAlignment="1">
      <alignment horizontal="center" vertical="center"/>
    </xf>
    <xf numFmtId="43" fontId="56" fillId="4" borderId="7" xfId="1" applyFont="1" applyFill="1" applyBorder="1" applyAlignment="1">
      <alignment horizontal="center" vertical="center"/>
    </xf>
    <xf numFmtId="37" fontId="29" fillId="4" borderId="102" xfId="5" applyNumberFormat="1" applyFont="1" applyFill="1" applyBorder="1" applyAlignment="1">
      <alignment horizontal="center" vertical="center"/>
    </xf>
    <xf numFmtId="37" fontId="29" fillId="4" borderId="180" xfId="5" applyNumberFormat="1" applyFont="1" applyFill="1" applyBorder="1" applyAlignment="1">
      <alignment horizontal="center" vertical="center"/>
    </xf>
    <xf numFmtId="37" fontId="73" fillId="4" borderId="102" xfId="5" applyNumberFormat="1" applyFont="1" applyFill="1" applyBorder="1" applyAlignment="1">
      <alignment horizontal="center" vertical="center"/>
    </xf>
    <xf numFmtId="37" fontId="73" fillId="4" borderId="180" xfId="5" applyNumberFormat="1" applyFont="1" applyFill="1" applyBorder="1" applyAlignment="1">
      <alignment horizontal="center" vertical="center"/>
    </xf>
    <xf numFmtId="43" fontId="3" fillId="4" borderId="121" xfId="1" applyFont="1" applyFill="1" applyBorder="1" applyAlignment="1">
      <alignment horizontal="center" vertical="center" wrapText="1"/>
    </xf>
    <xf numFmtId="43" fontId="3" fillId="4" borderId="7" xfId="1" applyFont="1" applyFill="1" applyBorder="1" applyAlignment="1">
      <alignment horizontal="center" vertical="center" wrapText="1"/>
    </xf>
    <xf numFmtId="0" fontId="80" fillId="4" borderId="0" xfId="5" applyFont="1" applyFill="1" applyAlignment="1">
      <alignment horizontal="center"/>
    </xf>
    <xf numFmtId="0" fontId="34" fillId="4" borderId="0" xfId="5" applyFont="1" applyFill="1" applyAlignment="1">
      <alignment horizontal="left" vertical="center" wrapText="1"/>
    </xf>
    <xf numFmtId="0" fontId="14" fillId="4" borderId="0" xfId="5" applyFont="1" applyFill="1" applyAlignment="1">
      <alignment horizontal="left" vertical="center" wrapText="1"/>
    </xf>
    <xf numFmtId="0" fontId="82" fillId="4" borderId="0" xfId="5" applyFont="1" applyFill="1" applyAlignment="1">
      <alignment horizontal="left" vertical="center" wrapText="1"/>
    </xf>
    <xf numFmtId="0" fontId="23" fillId="4" borderId="0" xfId="5" applyFont="1" applyFill="1" applyAlignment="1">
      <alignment horizontal="left" vertical="center" wrapText="1"/>
    </xf>
    <xf numFmtId="0" fontId="86" fillId="0" borderId="152" xfId="4" applyFont="1" applyBorder="1" applyAlignment="1">
      <alignment horizontal="center" vertical="top"/>
    </xf>
    <xf numFmtId="0" fontId="86" fillId="0" borderId="2" xfId="4" applyFont="1" applyBorder="1" applyAlignment="1">
      <alignment horizontal="center" vertical="top"/>
    </xf>
    <xf numFmtId="0" fontId="86" fillId="0" borderId="99" xfId="4" applyFont="1" applyBorder="1" applyAlignment="1">
      <alignment horizontal="center" vertical="top"/>
    </xf>
    <xf numFmtId="0" fontId="4" fillId="0" borderId="0" xfId="4" applyFont="1"/>
    <xf numFmtId="0" fontId="4" fillId="0" borderId="2" xfId="4" applyFont="1" applyBorder="1"/>
    <xf numFmtId="0" fontId="8" fillId="0" borderId="0" xfId="4" applyFont="1" applyBorder="1" applyAlignment="1">
      <alignment horizontal="left" vertical="center"/>
    </xf>
    <xf numFmtId="0" fontId="4" fillId="0" borderId="0" xfId="4" applyFont="1" applyBorder="1"/>
    <xf numFmtId="0" fontId="83" fillId="0" borderId="0" xfId="4" applyFont="1" applyAlignment="1">
      <alignment horizontal="left" vertical="center"/>
    </xf>
    <xf numFmtId="0" fontId="83" fillId="0" borderId="0" xfId="4" applyFont="1" applyBorder="1" applyAlignment="1">
      <alignment horizontal="left" vertical="center"/>
    </xf>
    <xf numFmtId="0" fontId="40" fillId="0" borderId="0" xfId="4" applyFont="1" applyBorder="1" applyAlignment="1">
      <alignment horizontal="left" vertical="center"/>
    </xf>
    <xf numFmtId="0" fontId="13" fillId="0" borderId="0" xfId="4" applyFont="1" applyAlignment="1">
      <alignment horizontal="left"/>
    </xf>
    <xf numFmtId="0" fontId="16" fillId="0" borderId="143" xfId="4" applyFont="1" applyBorder="1" applyAlignment="1">
      <alignment horizontal="center" vertical="top"/>
    </xf>
    <xf numFmtId="0" fontId="16" fillId="0" borderId="144" xfId="4" applyFont="1" applyBorder="1" applyAlignment="1">
      <alignment horizontal="center" vertical="top"/>
    </xf>
    <xf numFmtId="0" fontId="16" fillId="0" borderId="145" xfId="4" applyFont="1" applyBorder="1" applyAlignment="1">
      <alignment horizontal="center" vertical="top"/>
    </xf>
    <xf numFmtId="0" fontId="4" fillId="0" borderId="141" xfId="4" applyFont="1" applyBorder="1" applyAlignment="1">
      <alignment horizontal="center"/>
    </xf>
    <xf numFmtId="0" fontId="4" fillId="0" borderId="133" xfId="4" applyFont="1" applyBorder="1" applyAlignment="1">
      <alignment horizontal="center"/>
    </xf>
    <xf numFmtId="0" fontId="4" fillId="0" borderId="134" xfId="4" applyFont="1" applyBorder="1" applyAlignment="1">
      <alignment horizontal="center"/>
    </xf>
    <xf numFmtId="0" fontId="34" fillId="0" borderId="0" xfId="4" applyFont="1" applyAlignment="1">
      <alignment horizontal="left"/>
    </xf>
    <xf numFmtId="0" fontId="33" fillId="3" borderId="2" xfId="4" applyFont="1" applyFill="1" applyBorder="1" applyAlignment="1">
      <alignment horizontal="left" vertical="center"/>
    </xf>
    <xf numFmtId="0" fontId="83" fillId="0" borderId="152" xfId="4" applyFont="1" applyBorder="1" applyAlignment="1">
      <alignment horizontal="center" vertical="top"/>
    </xf>
    <xf numFmtId="0" fontId="83" fillId="0" borderId="2" xfId="4" applyFont="1" applyBorder="1" applyAlignment="1">
      <alignment horizontal="center" vertical="top"/>
    </xf>
    <xf numFmtId="0" fontId="83" fillId="0" borderId="99" xfId="4" applyFont="1" applyBorder="1" applyAlignment="1">
      <alignment horizontal="center" vertical="top"/>
    </xf>
    <xf numFmtId="0" fontId="16" fillId="0" borderId="143" xfId="4" applyFont="1" applyBorder="1" applyAlignment="1">
      <alignment horizontal="center" vertical="center"/>
    </xf>
    <xf numFmtId="0" fontId="16" fillId="0" borderId="145" xfId="4" applyFont="1" applyBorder="1" applyAlignment="1">
      <alignment horizontal="center" vertical="center"/>
    </xf>
    <xf numFmtId="0" fontId="16" fillId="0" borderId="144" xfId="4" applyFont="1" applyBorder="1" applyAlignment="1">
      <alignment horizontal="center" vertical="center"/>
    </xf>
    <xf numFmtId="0" fontId="4" fillId="0" borderId="140" xfId="6" applyFont="1" applyBorder="1" applyAlignment="1">
      <alignment horizontal="center"/>
    </xf>
    <xf numFmtId="0" fontId="22" fillId="4" borderId="0" xfId="5" applyFont="1" applyFill="1" applyAlignment="1">
      <alignment horizontal="left" vertical="center" wrapText="1"/>
    </xf>
    <xf numFmtId="0" fontId="22" fillId="4" borderId="0" xfId="5" applyFont="1" applyFill="1" applyAlignment="1">
      <alignment horizontal="left" vertical="center"/>
    </xf>
    <xf numFmtId="0" fontId="102" fillId="3" borderId="0" xfId="5" applyFont="1" applyFill="1" applyAlignment="1">
      <alignment horizontal="center" vertical="center"/>
    </xf>
    <xf numFmtId="0" fontId="24" fillId="3" borderId="2" xfId="5" applyFont="1" applyFill="1" applyBorder="1" applyAlignment="1">
      <alignment horizontal="center" vertical="center"/>
    </xf>
    <xf numFmtId="0" fontId="90" fillId="4" borderId="121" xfId="5" applyFont="1" applyFill="1" applyBorder="1" applyAlignment="1">
      <alignment horizontal="center" vertical="center" wrapText="1"/>
    </xf>
    <xf numFmtId="0" fontId="90" fillId="4" borderId="151" xfId="5" applyFont="1" applyFill="1" applyBorder="1" applyAlignment="1">
      <alignment horizontal="center" vertical="center" wrapText="1"/>
    </xf>
    <xf numFmtId="0" fontId="90" fillId="4" borderId="143" xfId="5" applyFont="1" applyFill="1" applyBorder="1" applyAlignment="1">
      <alignment horizontal="center" vertical="center" wrapText="1"/>
    </xf>
    <xf numFmtId="0" fontId="90" fillId="4" borderId="145" xfId="5" applyFont="1" applyFill="1" applyBorder="1" applyAlignment="1">
      <alignment horizontal="center" vertical="center" wrapText="1"/>
    </xf>
    <xf numFmtId="0" fontId="90" fillId="4" borderId="152" xfId="5" applyFont="1" applyFill="1" applyBorder="1" applyAlignment="1">
      <alignment horizontal="center" vertical="center" wrapText="1"/>
    </xf>
    <xf numFmtId="0" fontId="90" fillId="4" borderId="99" xfId="5" applyFont="1" applyFill="1" applyBorder="1" applyAlignment="1">
      <alignment horizontal="center" vertical="center" wrapText="1"/>
    </xf>
    <xf numFmtId="0" fontId="8" fillId="4" borderId="143" xfId="5" applyFont="1" applyFill="1" applyBorder="1" applyAlignment="1">
      <alignment horizontal="left" vertical="center"/>
    </xf>
    <xf numFmtId="0" fontId="8" fillId="4" borderId="144" xfId="5" applyFont="1" applyFill="1" applyBorder="1" applyAlignment="1">
      <alignment horizontal="left" vertical="center"/>
    </xf>
    <xf numFmtId="0" fontId="8" fillId="4" borderId="0" xfId="5" applyFont="1" applyFill="1" applyBorder="1" applyAlignment="1">
      <alignment horizontal="left" vertical="center"/>
    </xf>
    <xf numFmtId="0" fontId="8" fillId="4" borderId="90" xfId="5" applyFont="1" applyFill="1" applyBorder="1" applyAlignment="1">
      <alignment horizontal="left" vertical="center"/>
    </xf>
    <xf numFmtId="0" fontId="114" fillId="0" borderId="152" xfId="6" applyFont="1" applyBorder="1" applyAlignment="1">
      <alignment horizontal="left"/>
    </xf>
    <xf numFmtId="0" fontId="114" fillId="0" borderId="2" xfId="6" applyFont="1" applyBorder="1" applyAlignment="1">
      <alignment horizontal="left"/>
    </xf>
    <xf numFmtId="0" fontId="114" fillId="0" borderId="99" xfId="6" applyFont="1" applyBorder="1" applyAlignment="1">
      <alignment horizontal="left"/>
    </xf>
    <xf numFmtId="0" fontId="4" fillId="0" borderId="121" xfId="6" applyFont="1" applyBorder="1" applyAlignment="1">
      <alignment horizontal="center" vertical="center"/>
    </xf>
    <xf numFmtId="0" fontId="8" fillId="4" borderId="145" xfId="5" applyFont="1" applyFill="1" applyBorder="1" applyAlignment="1">
      <alignment horizontal="left" vertical="center"/>
    </xf>
    <xf numFmtId="169" fontId="16" fillId="0" borderId="0" xfId="4" applyNumberFormat="1" applyFont="1" applyAlignment="1">
      <alignment horizontal="center" vertical="center"/>
    </xf>
    <xf numFmtId="0" fontId="16" fillId="0" borderId="0" xfId="6" applyFont="1" applyAlignment="1">
      <alignment horizontal="center"/>
    </xf>
    <xf numFmtId="0" fontId="16" fillId="0" borderId="143" xfId="6" applyFont="1" applyBorder="1" applyAlignment="1">
      <alignment horizontal="center"/>
    </xf>
    <xf numFmtId="0" fontId="16" fillId="0" borderId="144" xfId="6" applyFont="1" applyBorder="1" applyAlignment="1">
      <alignment horizontal="center"/>
    </xf>
    <xf numFmtId="0" fontId="16" fillId="0" borderId="145" xfId="6" applyFont="1" applyBorder="1" applyAlignment="1">
      <alignment horizontal="center"/>
    </xf>
    <xf numFmtId="0" fontId="16" fillId="0" borderId="152" xfId="6" applyFont="1" applyBorder="1" applyAlignment="1">
      <alignment horizontal="center"/>
    </xf>
    <xf numFmtId="0" fontId="16" fillId="0" borderId="2" xfId="6" applyFont="1" applyBorder="1" applyAlignment="1">
      <alignment horizontal="center"/>
    </xf>
    <xf numFmtId="0" fontId="16" fillId="0" borderId="99" xfId="6" applyFont="1" applyBorder="1" applyAlignment="1">
      <alignment horizontal="center"/>
    </xf>
    <xf numFmtId="0" fontId="4" fillId="4" borderId="0" xfId="5" applyFont="1" applyFill="1" applyAlignment="1">
      <alignment vertical="center"/>
    </xf>
    <xf numFmtId="0" fontId="4" fillId="4" borderId="2" xfId="5" applyFont="1" applyFill="1" applyBorder="1" applyAlignment="1">
      <alignment vertical="center"/>
    </xf>
    <xf numFmtId="0" fontId="4" fillId="4" borderId="144" xfId="5" applyFont="1" applyFill="1" applyBorder="1" applyAlignment="1">
      <alignment horizontal="center" vertical="center"/>
    </xf>
    <xf numFmtId="0" fontId="83" fillId="0" borderId="11" xfId="4" applyFont="1" applyBorder="1" applyAlignment="1">
      <alignment horizontal="left" vertical="center" indent="2"/>
    </xf>
    <xf numFmtId="0" fontId="83" fillId="0" borderId="90" xfId="4" applyFont="1" applyBorder="1" applyAlignment="1">
      <alignment horizontal="left" vertical="center" indent="2"/>
    </xf>
    <xf numFmtId="0" fontId="16" fillId="0" borderId="0" xfId="6" applyFont="1" applyAlignment="1">
      <alignment vertical="top"/>
    </xf>
    <xf numFmtId="0" fontId="16" fillId="0" borderId="90" xfId="6" applyFont="1" applyBorder="1" applyAlignment="1">
      <alignment vertical="top"/>
    </xf>
    <xf numFmtId="0" fontId="16" fillId="0" borderId="0" xfId="6" applyFont="1" applyAlignment="1">
      <alignment horizontal="left" vertical="top" indent="2"/>
    </xf>
    <xf numFmtId="0" fontId="16" fillId="0" borderId="11" xfId="6" applyFont="1" applyBorder="1" applyAlignment="1">
      <alignment horizontal="center"/>
    </xf>
    <xf numFmtId="0" fontId="16" fillId="0" borderId="90" xfId="6" applyFont="1" applyBorder="1" applyAlignment="1">
      <alignment horizontal="center"/>
    </xf>
    <xf numFmtId="0" fontId="16" fillId="3" borderId="141" xfId="6" applyFont="1" applyFill="1" applyBorder="1" applyAlignment="1">
      <alignment horizontal="center" vertical="center"/>
    </xf>
    <xf numFmtId="0" fontId="16" fillId="3" borderId="134" xfId="6" applyFont="1" applyFill="1" applyBorder="1" applyAlignment="1">
      <alignment horizontal="center" vertical="center"/>
    </xf>
    <xf numFmtId="0" fontId="16" fillId="0" borderId="141" xfId="6" applyFont="1" applyBorder="1" applyAlignment="1">
      <alignment horizontal="center"/>
    </xf>
    <xf numFmtId="0" fontId="16" fillId="0" borderId="133" xfId="6" applyFont="1" applyBorder="1" applyAlignment="1">
      <alignment horizontal="center"/>
    </xf>
    <xf numFmtId="0" fontId="16" fillId="0" borderId="134" xfId="6" applyFont="1" applyBorder="1" applyAlignment="1">
      <alignment horizontal="center"/>
    </xf>
    <xf numFmtId="0" fontId="16" fillId="0" borderId="0" xfId="6" applyFont="1" applyAlignment="1">
      <alignment horizontal="left" vertical="top"/>
    </xf>
    <xf numFmtId="0" fontId="16" fillId="3" borderId="143" xfId="6" applyFont="1" applyFill="1" applyBorder="1" applyAlignment="1">
      <alignment horizontal="center" vertical="center"/>
    </xf>
    <xf numFmtId="0" fontId="16" fillId="3" borderId="145" xfId="6" applyFont="1" applyFill="1" applyBorder="1" applyAlignment="1">
      <alignment horizontal="center" vertical="center"/>
    </xf>
    <xf numFmtId="0" fontId="16" fillId="3" borderId="152" xfId="6" applyFont="1" applyFill="1" applyBorder="1" applyAlignment="1">
      <alignment horizontal="center" vertical="center"/>
    </xf>
    <xf numFmtId="0" fontId="16" fillId="3" borderId="99" xfId="6" applyFont="1" applyFill="1" applyBorder="1" applyAlignment="1">
      <alignment horizontal="center" vertical="center"/>
    </xf>
    <xf numFmtId="0" fontId="25" fillId="3" borderId="0" xfId="6" applyFont="1" applyFill="1" applyAlignment="1">
      <alignment horizontal="center" vertical="top"/>
    </xf>
    <xf numFmtId="0" fontId="34" fillId="3" borderId="2" xfId="6" applyFont="1" applyFill="1" applyBorder="1" applyAlignment="1">
      <alignment horizontal="center" vertical="center"/>
    </xf>
    <xf numFmtId="0" fontId="89" fillId="0" borderId="143" xfId="6" applyFont="1" applyBorder="1" applyAlignment="1">
      <alignment horizontal="center" vertical="top"/>
    </xf>
    <xf numFmtId="0" fontId="89" fillId="0" borderId="144" xfId="6" applyFont="1" applyBorder="1" applyAlignment="1">
      <alignment horizontal="center" vertical="top"/>
    </xf>
    <xf numFmtId="0" fontId="89" fillId="0" borderId="145" xfId="6" applyFont="1" applyBorder="1" applyAlignment="1">
      <alignment horizontal="center" vertical="top"/>
    </xf>
    <xf numFmtId="0" fontId="16" fillId="0" borderId="0" xfId="6" applyFont="1" applyAlignment="1">
      <alignment horizontal="center" vertical="center"/>
    </xf>
    <xf numFmtId="0" fontId="83" fillId="0" borderId="90" xfId="4" applyFont="1" applyBorder="1" applyAlignment="1">
      <alignment horizontal="left" vertical="center"/>
    </xf>
    <xf numFmtId="0" fontId="34" fillId="0" borderId="152" xfId="6" applyFont="1" applyBorder="1" applyAlignment="1">
      <alignment horizontal="center" vertical="center"/>
    </xf>
    <xf numFmtId="0" fontId="34" fillId="0" borderId="2" xfId="6" applyFont="1" applyBorder="1" applyAlignment="1">
      <alignment horizontal="center" vertical="center"/>
    </xf>
    <xf numFmtId="0" fontId="34" fillId="0" borderId="99" xfId="6" applyFont="1" applyBorder="1" applyAlignment="1">
      <alignment horizontal="center" vertical="center"/>
    </xf>
    <xf numFmtId="169" fontId="16" fillId="3" borderId="121" xfId="6" applyNumberFormat="1" applyFont="1" applyFill="1" applyBorder="1" applyAlignment="1">
      <alignment horizontal="center" vertical="center"/>
    </xf>
    <xf numFmtId="0" fontId="16" fillId="3" borderId="151" xfId="6" applyFont="1" applyFill="1" applyBorder="1" applyAlignment="1">
      <alignment horizontal="center" vertical="center"/>
    </xf>
    <xf numFmtId="0" fontId="16" fillId="0" borderId="144" xfId="6" applyFont="1" applyBorder="1" applyAlignment="1">
      <alignment horizontal="left" vertical="center"/>
    </xf>
    <xf numFmtId="0" fontId="83" fillId="0" borderId="152" xfId="4" applyFont="1" applyBorder="1" applyAlignment="1">
      <alignment horizontal="left" vertical="top"/>
    </xf>
    <xf numFmtId="0" fontId="83" fillId="0" borderId="2" xfId="4" applyFont="1" applyBorder="1" applyAlignment="1">
      <alignment horizontal="left" vertical="top"/>
    </xf>
    <xf numFmtId="0" fontId="83" fillId="0" borderId="99" xfId="4" applyFont="1" applyBorder="1" applyAlignment="1">
      <alignment horizontal="left" vertical="top"/>
    </xf>
    <xf numFmtId="0" fontId="16" fillId="0" borderId="133" xfId="6" applyFont="1" applyBorder="1" applyAlignment="1">
      <alignment horizontal="left" vertical="center"/>
    </xf>
    <xf numFmtId="0" fontId="16" fillId="0" borderId="0" xfId="6" applyFont="1" applyAlignment="1">
      <alignment horizontal="left" vertical="center" indent="4"/>
    </xf>
    <xf numFmtId="0" fontId="16" fillId="0" borderId="143" xfId="6" applyFont="1" applyBorder="1" applyAlignment="1">
      <alignment horizontal="left" vertical="center"/>
    </xf>
    <xf numFmtId="0" fontId="16" fillId="0" borderId="145" xfId="6" applyFont="1" applyBorder="1" applyAlignment="1">
      <alignment horizontal="left" vertical="center"/>
    </xf>
    <xf numFmtId="165" fontId="27" fillId="4" borderId="121" xfId="1" applyNumberFormat="1" applyFont="1" applyFill="1" applyBorder="1" applyAlignment="1">
      <alignment horizontal="center"/>
    </xf>
    <xf numFmtId="165" fontId="27" fillId="4" borderId="7" xfId="1" applyNumberFormat="1" applyFont="1" applyFill="1" applyBorder="1" applyAlignment="1">
      <alignment horizontal="center"/>
    </xf>
    <xf numFmtId="0" fontId="33" fillId="4" borderId="11" xfId="5" applyFont="1" applyFill="1" applyBorder="1" applyAlignment="1">
      <alignment horizontal="left" vertical="center" indent="1"/>
    </xf>
    <xf numFmtId="0" fontId="33" fillId="4" borderId="90" xfId="5" applyFont="1" applyFill="1" applyBorder="1" applyAlignment="1">
      <alignment horizontal="left" vertical="center" indent="1"/>
    </xf>
    <xf numFmtId="0" fontId="45" fillId="4" borderId="11" xfId="5" applyFont="1" applyFill="1" applyBorder="1" applyAlignment="1">
      <alignment horizontal="right" vertical="center"/>
    </xf>
    <xf numFmtId="0" fontId="45" fillId="4" borderId="156" xfId="5" applyFont="1" applyFill="1" applyBorder="1" applyAlignment="1">
      <alignment horizontal="right" vertical="center"/>
    </xf>
    <xf numFmtId="0" fontId="50" fillId="4" borderId="90" xfId="5" applyFont="1" applyFill="1" applyBorder="1" applyAlignment="1">
      <alignment horizontal="left" vertical="center"/>
    </xf>
    <xf numFmtId="0" fontId="50" fillId="4" borderId="157" xfId="5" applyFont="1" applyFill="1" applyBorder="1" applyAlignment="1">
      <alignment horizontal="left" vertical="center"/>
    </xf>
    <xf numFmtId="165" fontId="39" fillId="4" borderId="158" xfId="1" applyNumberFormat="1" applyFont="1" applyFill="1" applyBorder="1" applyAlignment="1">
      <alignment horizontal="center" vertical="center"/>
    </xf>
    <xf numFmtId="0" fontId="105" fillId="4" borderId="156" xfId="5" applyFont="1" applyFill="1" applyBorder="1" applyAlignment="1">
      <alignment horizontal="left" vertical="center" indent="1"/>
    </xf>
    <xf numFmtId="0" fontId="105" fillId="4" borderId="157" xfId="5" applyFont="1" applyFill="1" applyBorder="1" applyAlignment="1">
      <alignment horizontal="left" vertical="center" indent="1"/>
    </xf>
    <xf numFmtId="0" fontId="45" fillId="4" borderId="143" xfId="5" applyFont="1" applyFill="1" applyBorder="1" applyAlignment="1">
      <alignment horizontal="right" vertical="center"/>
    </xf>
    <xf numFmtId="0" fontId="50" fillId="4" borderId="145" xfId="5" applyFont="1" applyFill="1" applyBorder="1" applyAlignment="1">
      <alignment horizontal="left" vertical="center"/>
    </xf>
    <xf numFmtId="0" fontId="105" fillId="4" borderId="152" xfId="5" applyFont="1" applyFill="1" applyBorder="1" applyAlignment="1">
      <alignment horizontal="center" vertical="center"/>
    </xf>
    <xf numFmtId="0" fontId="105" fillId="4" borderId="99" xfId="5" applyFont="1" applyFill="1" applyBorder="1" applyAlignment="1">
      <alignment horizontal="center" vertical="center"/>
    </xf>
    <xf numFmtId="0" fontId="105" fillId="4" borderId="154" xfId="5" applyFont="1" applyFill="1" applyBorder="1" applyAlignment="1">
      <alignment horizontal="center" vertical="center"/>
    </xf>
    <xf numFmtId="0" fontId="105" fillId="4" borderId="155" xfId="5" applyFont="1" applyFill="1" applyBorder="1" applyAlignment="1">
      <alignment horizontal="center" vertical="center"/>
    </xf>
    <xf numFmtId="0" fontId="8" fillId="4" borderId="0" xfId="5" applyFont="1" applyFill="1" applyBorder="1" applyAlignment="1">
      <alignment horizontal="center" vertical="center"/>
    </xf>
    <xf numFmtId="0" fontId="102" fillId="3" borderId="0" xfId="5" applyFont="1" applyFill="1" applyAlignment="1">
      <alignment horizontal="center" vertical="top"/>
    </xf>
    <xf numFmtId="0" fontId="24" fillId="3" borderId="0" xfId="5" applyFont="1" applyFill="1" applyAlignment="1">
      <alignment horizontal="center" vertical="center"/>
    </xf>
    <xf numFmtId="0" fontId="33" fillId="4" borderId="143" xfId="5" applyFont="1" applyFill="1" applyBorder="1" applyAlignment="1">
      <alignment horizontal="center" vertical="top" wrapText="1"/>
    </xf>
    <xf numFmtId="0" fontId="33" fillId="4" borderId="145" xfId="5" applyFont="1" applyFill="1" applyBorder="1" applyAlignment="1">
      <alignment horizontal="center" vertical="top" wrapText="1"/>
    </xf>
    <xf numFmtId="0" fontId="33" fillId="4" borderId="108" xfId="5" applyFont="1" applyFill="1" applyBorder="1" applyAlignment="1">
      <alignment horizontal="center" vertical="top" wrapText="1"/>
    </xf>
    <xf numFmtId="0" fontId="33" fillId="4" borderId="153" xfId="5" applyFont="1" applyFill="1" applyBorder="1" applyAlignment="1">
      <alignment horizontal="center" vertical="top" wrapText="1"/>
    </xf>
    <xf numFmtId="0" fontId="33" fillId="4" borderId="143" xfId="5" applyFont="1" applyFill="1" applyBorder="1" applyAlignment="1">
      <alignment horizontal="left" vertical="center" indent="1"/>
    </xf>
    <xf numFmtId="0" fontId="33" fillId="4" borderId="145" xfId="5" applyFont="1" applyFill="1" applyBorder="1" applyAlignment="1">
      <alignment horizontal="left" vertical="center" indent="1"/>
    </xf>
    <xf numFmtId="165" fontId="39" fillId="4" borderId="151" xfId="1" applyNumberFormat="1" applyFont="1" applyFill="1" applyBorder="1" applyAlignment="1">
      <alignment horizontal="center" vertical="center"/>
    </xf>
    <xf numFmtId="0" fontId="105" fillId="4" borderId="156" xfId="5" applyFont="1" applyFill="1" applyBorder="1" applyAlignment="1">
      <alignment horizontal="left" vertical="top" indent="1"/>
    </xf>
    <xf numFmtId="0" fontId="105" fillId="4" borderId="157" xfId="5" applyFont="1" applyFill="1" applyBorder="1" applyAlignment="1">
      <alignment horizontal="left" vertical="top" indent="1"/>
    </xf>
    <xf numFmtId="0" fontId="8" fillId="4" borderId="143" xfId="5" applyFont="1" applyFill="1" applyBorder="1" applyAlignment="1">
      <alignment horizontal="left" vertical="top" indent="2"/>
    </xf>
    <xf numFmtId="0" fontId="8" fillId="4" borderId="145" xfId="5" applyFont="1" applyFill="1" applyBorder="1" applyAlignment="1">
      <alignment horizontal="left" vertical="top" indent="2"/>
    </xf>
    <xf numFmtId="0" fontId="11" fillId="4" borderId="102" xfId="9" applyFont="1" applyFill="1" applyBorder="1" applyAlignment="1">
      <alignment horizontal="center" vertical="center"/>
    </xf>
    <xf numFmtId="0" fontId="11" fillId="4" borderId="103" xfId="9" applyFont="1" applyFill="1" applyBorder="1" applyAlignment="1">
      <alignment horizontal="center" vertical="center"/>
    </xf>
    <xf numFmtId="165" fontId="118" fillId="4" borderId="132" xfId="9" applyNumberFormat="1" applyFont="1" applyFill="1" applyBorder="1" applyAlignment="1">
      <alignment horizontal="center"/>
    </xf>
    <xf numFmtId="0" fontId="11" fillId="4" borderId="132" xfId="9" applyFont="1" applyFill="1" applyBorder="1" applyAlignment="1">
      <alignment horizontal="center" vertical="center"/>
    </xf>
    <xf numFmtId="43" fontId="118" fillId="4" borderId="132" xfId="10" applyFont="1" applyFill="1" applyBorder="1" applyAlignment="1">
      <alignment horizontal="center"/>
    </xf>
  </cellXfs>
  <cellStyles count="12">
    <cellStyle name="% 3" xfId="5" xr:uid="{00000000-0005-0000-0000-000000000000}"/>
    <cellStyle name="Comma" xfId="1" builtinId="3"/>
    <cellStyle name="Comma 2" xfId="8" xr:uid="{00000000-0005-0000-0000-000002000000}"/>
    <cellStyle name="Comma 3" xfId="10" xr:uid="{00000000-0005-0000-0000-000003000000}"/>
    <cellStyle name="Currency" xfId="2" builtinId="4"/>
    <cellStyle name="Normal" xfId="0" builtinId="0"/>
    <cellStyle name="Normal 10" xfId="6" xr:uid="{00000000-0005-0000-0000-000006000000}"/>
    <cellStyle name="Normal 2" xfId="7" xr:uid="{00000000-0005-0000-0000-000007000000}"/>
    <cellStyle name="Normal 2 2" xfId="11" xr:uid="{00000000-0005-0000-0000-000008000000}"/>
    <cellStyle name="Normal 3" xfId="9" xr:uid="{00000000-0005-0000-0000-000009000000}"/>
    <cellStyle name="Normal_KPMG07-WP template for BS and P&amp;L-SLK" xfId="4" xr:uid="{00000000-0005-0000-0000-00000A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6.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9.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0.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17</xdr:col>
      <xdr:colOff>1626</xdr:colOff>
      <xdr:row>36</xdr:row>
      <xdr:rowOff>5443</xdr:rowOff>
    </xdr:from>
    <xdr:to>
      <xdr:col>25</xdr:col>
      <xdr:colOff>21769</xdr:colOff>
      <xdr:row>37</xdr:row>
      <xdr:rowOff>97971</xdr:rowOff>
    </xdr:to>
    <xdr:sp macro="" textlink="">
      <xdr:nvSpPr>
        <xdr:cNvPr id="3" name="Rectangle 2">
          <a:extLst>
            <a:ext uri="{FF2B5EF4-FFF2-40B4-BE49-F238E27FC236}">
              <a16:creationId xmlns:a16="http://schemas.microsoft.com/office/drawing/2014/main" id="{3E768EAA-5027-433D-8ECE-11DAA3DB1EB5}"/>
            </a:ext>
          </a:extLst>
        </xdr:cNvPr>
        <xdr:cNvSpPr>
          <a:spLocks noChangeArrowheads="1"/>
        </xdr:cNvSpPr>
      </xdr:nvSpPr>
      <xdr:spPr bwMode="auto">
        <a:xfrm>
          <a:off x="4378364" y="5225143"/>
          <a:ext cx="777382" cy="254453"/>
        </a:xfrm>
        <a:prstGeom prst="rect">
          <a:avLst/>
        </a:prstGeom>
        <a:noFill/>
        <a:ln w="6350">
          <a:solidFill>
            <a:sysClr val="windowText" lastClr="000000"/>
          </a:solidFill>
          <a:miter lim="800000"/>
          <a:headEnd/>
          <a:tailEnd/>
        </a:ln>
      </xdr:spPr>
      <xdr:txBody>
        <a:bodyPr anchor="ctr"/>
        <a:lstStyle/>
        <a:p>
          <a:pPr algn="ctr"/>
          <a:endParaRPr lang="en-US"/>
        </a:p>
      </xdr:txBody>
    </xdr:sp>
    <xdr:clientData/>
  </xdr:twoCellAnchor>
  <xdr:twoCellAnchor editAs="oneCell">
    <xdr:from>
      <xdr:col>5</xdr:col>
      <xdr:colOff>142009</xdr:colOff>
      <xdr:row>54</xdr:row>
      <xdr:rowOff>19270</xdr:rowOff>
    </xdr:from>
    <xdr:to>
      <xdr:col>5</xdr:col>
      <xdr:colOff>285431</xdr:colOff>
      <xdr:row>55</xdr:row>
      <xdr:rowOff>1913</xdr:rowOff>
    </xdr:to>
    <xdr:sp macro="" textlink="">
      <xdr:nvSpPr>
        <xdr:cNvPr id="4" name="Rectangle 45">
          <a:extLst>
            <a:ext uri="{FF2B5EF4-FFF2-40B4-BE49-F238E27FC236}">
              <a16:creationId xmlns:a16="http://schemas.microsoft.com/office/drawing/2014/main" id="{5140A253-8DCA-4E91-8BCD-B4D8287A3AF1}"/>
            </a:ext>
          </a:extLst>
        </xdr:cNvPr>
        <xdr:cNvSpPr>
          <a:spLocks noChangeArrowheads="1"/>
        </xdr:cNvSpPr>
      </xdr:nvSpPr>
      <xdr:spPr bwMode="auto">
        <a:xfrm>
          <a:off x="2495478" y="7544020"/>
          <a:ext cx="143422" cy="141393"/>
        </a:xfrm>
        <a:prstGeom prst="rect">
          <a:avLst/>
        </a:prstGeom>
        <a:noFill/>
        <a:ln w="9525">
          <a:solidFill>
            <a:sysClr val="windowText" lastClr="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24305</xdr:colOff>
      <xdr:row>12</xdr:row>
      <xdr:rowOff>103711</xdr:rowOff>
    </xdr:from>
    <xdr:to>
      <xdr:col>24</xdr:col>
      <xdr:colOff>12408</xdr:colOff>
      <xdr:row>13</xdr:row>
      <xdr:rowOff>11860</xdr:rowOff>
    </xdr:to>
    <xdr:sp macro="" textlink="">
      <xdr:nvSpPr>
        <xdr:cNvPr id="7" name="Rectangle 20">
          <a:extLst>
            <a:ext uri="{FF2B5EF4-FFF2-40B4-BE49-F238E27FC236}">
              <a16:creationId xmlns:a16="http://schemas.microsoft.com/office/drawing/2014/main" id="{B0A7E06E-1315-4DF7-87ED-25732D6EFA3F}"/>
            </a:ext>
          </a:extLst>
        </xdr:cNvPr>
        <xdr:cNvSpPr>
          <a:spLocks noChangeArrowheads="1"/>
        </xdr:cNvSpPr>
      </xdr:nvSpPr>
      <xdr:spPr bwMode="auto">
        <a:xfrm>
          <a:off x="1986455" y="1913461"/>
          <a:ext cx="3117066" cy="23199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900" b="1" i="0" strike="noStrike">
              <a:solidFill>
                <a:sysClr val="windowText" lastClr="000000"/>
              </a:solidFill>
              <a:latin typeface="Myriad Pro" panose="020B0503030403020204" pitchFamily="34" charset="0"/>
              <a:cs typeface="Times New Roman"/>
            </a:rPr>
            <a:t>ANNUAL</a:t>
          </a:r>
          <a:r>
            <a:rPr lang="en-US" sz="900" b="1" i="0" strike="noStrike" baseline="0">
              <a:solidFill>
                <a:sysClr val="windowText" lastClr="000000"/>
              </a:solidFill>
              <a:latin typeface="Myriad Pro" panose="020B0503030403020204" pitchFamily="34" charset="0"/>
              <a:cs typeface="Times New Roman"/>
            </a:rPr>
            <a:t> INCOME TAX RETURN FOR THE YEAR ENDED</a:t>
          </a:r>
          <a:endParaRPr lang="en-US" sz="900" b="1" i="0" strike="noStrike">
            <a:solidFill>
              <a:sysClr val="windowText" lastClr="000000"/>
            </a:solidFill>
            <a:latin typeface="Myriad Pro" panose="020B0503030403020204" pitchFamily="34" charset="0"/>
            <a:cs typeface="Times New Roman"/>
          </a:endParaRPr>
        </a:p>
      </xdr:txBody>
    </xdr:sp>
    <xdr:clientData/>
  </xdr:twoCellAnchor>
  <xdr:twoCellAnchor>
    <xdr:from>
      <xdr:col>3</xdr:col>
      <xdr:colOff>95757</xdr:colOff>
      <xdr:row>10</xdr:row>
      <xdr:rowOff>93569</xdr:rowOff>
    </xdr:from>
    <xdr:to>
      <xdr:col>25</xdr:col>
      <xdr:colOff>118241</xdr:colOff>
      <xdr:row>12</xdr:row>
      <xdr:rowOff>282466</xdr:rowOff>
    </xdr:to>
    <xdr:sp macro="" textlink="">
      <xdr:nvSpPr>
        <xdr:cNvPr id="8" name="Rectangle 25">
          <a:extLst>
            <a:ext uri="{FF2B5EF4-FFF2-40B4-BE49-F238E27FC236}">
              <a16:creationId xmlns:a16="http://schemas.microsoft.com/office/drawing/2014/main" id="{735387F1-6EA0-4DC1-A997-7949C6DD232A}"/>
            </a:ext>
          </a:extLst>
        </xdr:cNvPr>
        <xdr:cNvSpPr>
          <a:spLocks noChangeArrowheads="1"/>
        </xdr:cNvSpPr>
      </xdr:nvSpPr>
      <xdr:spPr bwMode="auto">
        <a:xfrm>
          <a:off x="1757870" y="1617569"/>
          <a:ext cx="3494346" cy="474647"/>
        </a:xfrm>
        <a:prstGeom prst="rect">
          <a:avLst/>
        </a:prstGeom>
        <a:noFill/>
        <a:ln w="9525">
          <a:noFill/>
          <a:miter lim="800000"/>
          <a:headEnd/>
          <a:tailEnd/>
        </a:ln>
      </xdr:spPr>
      <xdr:txBody>
        <a:bodyPr vertOverflow="clip" wrap="square" lIns="45720" tIns="54864" rIns="45720" bIns="54864" anchor="t" upright="1"/>
        <a:lstStyle/>
        <a:p>
          <a:pPr algn="ctr" rtl="0">
            <a:defRPr sz="1000"/>
          </a:pPr>
          <a:r>
            <a:rPr lang="km-KH" sz="1200" b="0" i="0" strike="noStrike">
              <a:solidFill>
                <a:sysClr val="windowText" lastClr="000000"/>
              </a:solidFill>
              <a:latin typeface="Khmer OS Muol Light" panose="02000500000000020004" pitchFamily="2" charset="0"/>
              <a:cs typeface="Khmer OS Muol Light" panose="02000500000000020004" pitchFamily="2" charset="0"/>
            </a:rPr>
            <a:t>លិខិតប្រកាសពន្ធលើប្រាក់ចំណូលប្រចាំឆ្នាំ</a:t>
          </a:r>
          <a:endParaRPr lang="en-US" sz="12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clientData/>
  </xdr:twoCellAnchor>
  <xdr:twoCellAnchor>
    <xdr:from>
      <xdr:col>1</xdr:col>
      <xdr:colOff>64547</xdr:colOff>
      <xdr:row>6</xdr:row>
      <xdr:rowOff>51649</xdr:rowOff>
    </xdr:from>
    <xdr:to>
      <xdr:col>5</xdr:col>
      <xdr:colOff>65313</xdr:colOff>
      <xdr:row>10</xdr:row>
      <xdr:rowOff>77604</xdr:rowOff>
    </xdr:to>
    <xdr:grpSp>
      <xdr:nvGrpSpPr>
        <xdr:cNvPr id="9" name="Group 8">
          <a:extLst>
            <a:ext uri="{FF2B5EF4-FFF2-40B4-BE49-F238E27FC236}">
              <a16:creationId xmlns:a16="http://schemas.microsoft.com/office/drawing/2014/main" id="{AAAE9CAA-63C6-40E7-A684-B5B067E14CED}"/>
            </a:ext>
          </a:extLst>
        </xdr:cNvPr>
        <xdr:cNvGrpSpPr/>
      </xdr:nvGrpSpPr>
      <xdr:grpSpPr>
        <a:xfrm>
          <a:off x="206201" y="999264"/>
          <a:ext cx="2223266" cy="592571"/>
          <a:chOff x="273956" y="1150480"/>
          <a:chExt cx="1860140" cy="585747"/>
        </a:xfrm>
      </xdr:grpSpPr>
      <xdr:sp macro="" textlink="">
        <xdr:nvSpPr>
          <xdr:cNvPr id="10" name="TextBox 9">
            <a:extLst>
              <a:ext uri="{FF2B5EF4-FFF2-40B4-BE49-F238E27FC236}">
                <a16:creationId xmlns:a16="http://schemas.microsoft.com/office/drawing/2014/main" id="{0F7F9F49-48EA-4C52-8B55-6FA4A419E988}"/>
              </a:ext>
            </a:extLst>
          </xdr:cNvPr>
          <xdr:cNvSpPr txBox="1"/>
        </xdr:nvSpPr>
        <xdr:spPr>
          <a:xfrm>
            <a:off x="273956" y="1150480"/>
            <a:ext cx="1836806" cy="270132"/>
          </a:xfrm>
          <a:prstGeom prst="rect">
            <a:avLst/>
          </a:prstGeom>
          <a:solidFill>
            <a:schemeClr val="bg1">
              <a:lumMod val="95000"/>
            </a:schemeClr>
          </a:solidFill>
          <a:ln w="9525" cmpd="sng">
            <a:noFill/>
          </a:ln>
          <a:effectLst>
            <a:outerShdw dist="381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km-KH" sz="1000" b="1">
                <a:latin typeface="Khmer OS Muol Light" panose="02000500000000020004" pitchFamily="2" charset="0"/>
                <a:cs typeface="Khmer OS Muol Light" panose="02000500000000020004" pitchFamily="2" charset="0"/>
              </a:rPr>
              <a:t>ទម្រង់ ពបច ០១ </a:t>
            </a:r>
            <a:r>
              <a:rPr lang="en-US" sz="900" b="1">
                <a:latin typeface="Myriad Pro" panose="020B0503030403020204" pitchFamily="34" charset="0"/>
                <a:cs typeface="Khmer OS Muol Light" panose="02000500000000020004" pitchFamily="2" charset="0"/>
              </a:rPr>
              <a:t>/ FORM</a:t>
            </a:r>
            <a:r>
              <a:rPr lang="en-US" sz="900" b="1" baseline="0">
                <a:latin typeface="Myriad Pro" panose="020B0503030403020204" pitchFamily="34" charset="0"/>
                <a:cs typeface="Khmer OS Muol Light" panose="02000500000000020004" pitchFamily="2" charset="0"/>
              </a:rPr>
              <a:t> TOI 01 </a:t>
            </a:r>
            <a:endParaRPr lang="en-US" sz="900" b="1">
              <a:latin typeface="Myriad Pro" panose="020B0503030403020204" pitchFamily="34" charset="0"/>
              <a:cs typeface="Khmer OS Muol Light" panose="02000500000000020004" pitchFamily="2" charset="0"/>
            </a:endParaRPr>
          </a:p>
        </xdr:txBody>
      </xdr:sp>
      <xdr:sp macro="" textlink="">
        <xdr:nvSpPr>
          <xdr:cNvPr id="11" name="TextBox 10">
            <a:extLst>
              <a:ext uri="{FF2B5EF4-FFF2-40B4-BE49-F238E27FC236}">
                <a16:creationId xmlns:a16="http://schemas.microsoft.com/office/drawing/2014/main" id="{BDAEF3FB-53BA-4F5F-B921-72CCA0325C32}"/>
              </a:ext>
            </a:extLst>
          </xdr:cNvPr>
          <xdr:cNvSpPr txBox="1"/>
        </xdr:nvSpPr>
        <xdr:spPr>
          <a:xfrm>
            <a:off x="301234" y="1431081"/>
            <a:ext cx="1832862" cy="232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km-KH" sz="800" b="0">
                <a:latin typeface="Khmer OS Siemreap" panose="02000500000000020004" pitchFamily="2" charset="0"/>
                <a:cs typeface="Khmer OS Siemreap" panose="02000500000000020004" pitchFamily="2" charset="0"/>
              </a:rPr>
              <a:t>(មាត្រា​</a:t>
            </a:r>
            <a:r>
              <a:rPr lang="km-KH" sz="800" b="0" baseline="0">
                <a:latin typeface="Khmer OS Siemreap" panose="02000500000000020004" pitchFamily="2" charset="0"/>
                <a:cs typeface="Khmer OS Siemreap" panose="02000500000000020004" pitchFamily="2" charset="0"/>
              </a:rPr>
              <a:t> ២៩ ថ្មី នៃច្បាប់ស្ដីពីសារពើពន្ធ)</a:t>
            </a:r>
            <a:endParaRPr lang="en-US" sz="700" b="0">
              <a:latin typeface="Khmer OS Siemreap" panose="02000500000000020004" pitchFamily="2" charset="0"/>
              <a:cs typeface="Khmer OS Siemreap" panose="02000500000000020004" pitchFamily="2" charset="0"/>
            </a:endParaRPr>
          </a:p>
        </xdr:txBody>
      </xdr:sp>
      <xdr:sp macro="" textlink="">
        <xdr:nvSpPr>
          <xdr:cNvPr id="12" name="TextBox 11">
            <a:extLst>
              <a:ext uri="{FF2B5EF4-FFF2-40B4-BE49-F238E27FC236}">
                <a16:creationId xmlns:a16="http://schemas.microsoft.com/office/drawing/2014/main" id="{493BA923-F3BD-46C8-9FA9-28FF7D620923}"/>
              </a:ext>
            </a:extLst>
          </xdr:cNvPr>
          <xdr:cNvSpPr txBox="1"/>
        </xdr:nvSpPr>
        <xdr:spPr>
          <a:xfrm>
            <a:off x="325045" y="1640977"/>
            <a:ext cx="1774236" cy="95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600" b="0">
                <a:latin typeface="Myriad Pro" panose="020B0503030403020204" pitchFamily="34" charset="0"/>
                <a:cs typeface="Khmer OS Muol Light" panose="02000500000000020004" pitchFamily="2" charset="0"/>
              </a:rPr>
              <a:t>(Article</a:t>
            </a:r>
            <a:r>
              <a:rPr lang="en-US" sz="600" b="0" baseline="0">
                <a:latin typeface="Myriad Pro" panose="020B0503030403020204" pitchFamily="34" charset="0"/>
                <a:cs typeface="Khmer OS Muol Light" panose="02000500000000020004" pitchFamily="2" charset="0"/>
              </a:rPr>
              <a:t> 29 New of the Law on Taxation</a:t>
            </a:r>
            <a:r>
              <a:rPr lang="en-US" sz="600" b="0">
                <a:latin typeface="Myriad Pro" panose="020B0503030403020204" pitchFamily="34" charset="0"/>
                <a:cs typeface="Khmer OS Muol Light" panose="02000500000000020004" pitchFamily="2" charset="0"/>
              </a:rPr>
              <a:t>)</a:t>
            </a:r>
          </a:p>
        </xdr:txBody>
      </xdr:sp>
    </xdr:grpSp>
    <xdr:clientData/>
  </xdr:twoCellAnchor>
  <xdr:twoCellAnchor>
    <xdr:from>
      <xdr:col>0</xdr:col>
      <xdr:colOff>36635</xdr:colOff>
      <xdr:row>1</xdr:row>
      <xdr:rowOff>42332</xdr:rowOff>
    </xdr:from>
    <xdr:to>
      <xdr:col>5</xdr:col>
      <xdr:colOff>249116</xdr:colOff>
      <xdr:row>6</xdr:row>
      <xdr:rowOff>6396</xdr:rowOff>
    </xdr:to>
    <xdr:grpSp>
      <xdr:nvGrpSpPr>
        <xdr:cNvPr id="13" name="Group 12">
          <a:extLst>
            <a:ext uri="{FF2B5EF4-FFF2-40B4-BE49-F238E27FC236}">
              <a16:creationId xmlns:a16="http://schemas.microsoft.com/office/drawing/2014/main" id="{8260D5E9-F45B-46F7-8225-A3C48227EA43}"/>
            </a:ext>
          </a:extLst>
        </xdr:cNvPr>
        <xdr:cNvGrpSpPr/>
      </xdr:nvGrpSpPr>
      <xdr:grpSpPr>
        <a:xfrm>
          <a:off x="36635" y="203524"/>
          <a:ext cx="2576635" cy="750487"/>
          <a:chOff x="-41782" y="266978"/>
          <a:chExt cx="2503685" cy="765422"/>
        </a:xfrm>
      </xdr:grpSpPr>
      <xdr:sp macro="" textlink="">
        <xdr:nvSpPr>
          <xdr:cNvPr id="14" name="TextBox 13">
            <a:extLst>
              <a:ext uri="{FF2B5EF4-FFF2-40B4-BE49-F238E27FC236}">
                <a16:creationId xmlns:a16="http://schemas.microsoft.com/office/drawing/2014/main" id="{1DC9BD57-71FE-4DCD-9E6D-02B2D886DF76}"/>
              </a:ext>
            </a:extLst>
          </xdr:cNvPr>
          <xdr:cNvSpPr txBox="1"/>
        </xdr:nvSpPr>
        <xdr:spPr>
          <a:xfrm>
            <a:off x="0" y="266978"/>
            <a:ext cx="23717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km-KH" sz="1050" b="0">
                <a:latin typeface="Khmer OS Muol Light" panose="02000500000000020004" pitchFamily="2" charset="0"/>
                <a:cs typeface="Khmer OS Muol Light" panose="02000500000000020004" pitchFamily="2" charset="0"/>
              </a:rPr>
              <a:t>ក្រសួងសេដ្ឋកិច្ចនិងហិរញ្ញវត្ថុ</a:t>
            </a:r>
            <a:endParaRPr lang="en-US" sz="1050" b="0">
              <a:latin typeface="Khmer OS Muol Light" panose="02000500000000020004" pitchFamily="2" charset="0"/>
              <a:cs typeface="Khmer OS Muol Light" panose="02000500000000020004" pitchFamily="2" charset="0"/>
            </a:endParaRPr>
          </a:p>
        </xdr:txBody>
      </xdr:sp>
      <xdr:sp macro="" textlink="">
        <xdr:nvSpPr>
          <xdr:cNvPr id="15" name="TextBox 14">
            <a:extLst>
              <a:ext uri="{FF2B5EF4-FFF2-40B4-BE49-F238E27FC236}">
                <a16:creationId xmlns:a16="http://schemas.microsoft.com/office/drawing/2014/main" id="{EBCC2391-E9A0-4979-B4E4-6C23027F9FD6}"/>
              </a:ext>
            </a:extLst>
          </xdr:cNvPr>
          <xdr:cNvSpPr txBox="1"/>
        </xdr:nvSpPr>
        <xdr:spPr>
          <a:xfrm>
            <a:off x="-41782" y="489593"/>
            <a:ext cx="2503685" cy="20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0">
                <a:latin typeface="Myriad Pro" panose="020B0503030403020204" pitchFamily="34" charset="0"/>
                <a:cs typeface="Khmer OS Muol Light" panose="02000500000000020004" pitchFamily="2" charset="0"/>
              </a:rPr>
              <a:t>MINISTRY OF ECONOMY AND FINANCE</a:t>
            </a:r>
          </a:p>
        </xdr:txBody>
      </xdr:sp>
      <xdr:sp macro="" textlink="">
        <xdr:nvSpPr>
          <xdr:cNvPr id="16" name="TextBox 15">
            <a:extLst>
              <a:ext uri="{FF2B5EF4-FFF2-40B4-BE49-F238E27FC236}">
                <a16:creationId xmlns:a16="http://schemas.microsoft.com/office/drawing/2014/main" id="{6F968410-B5E5-4A00-8698-F454262F139F}"/>
              </a:ext>
            </a:extLst>
          </xdr:cNvPr>
          <xdr:cNvSpPr txBox="1"/>
        </xdr:nvSpPr>
        <xdr:spPr>
          <a:xfrm>
            <a:off x="8660" y="839168"/>
            <a:ext cx="2314226" cy="19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0">
                <a:latin typeface="Myriad Pro" panose="020B0503030403020204" pitchFamily="34" charset="0"/>
                <a:cs typeface="Khmer OS Muol Light" panose="02000500000000020004" pitchFamily="2" charset="0"/>
              </a:rPr>
              <a:t>GENERAL DEPARTMENT OF TAXATION</a:t>
            </a:r>
          </a:p>
        </xdr:txBody>
      </xdr:sp>
      <xdr:sp macro="" textlink="">
        <xdr:nvSpPr>
          <xdr:cNvPr id="17" name="TextBox 16">
            <a:extLst>
              <a:ext uri="{FF2B5EF4-FFF2-40B4-BE49-F238E27FC236}">
                <a16:creationId xmlns:a16="http://schemas.microsoft.com/office/drawing/2014/main" id="{1E1388E5-947B-4992-9783-A03F7D17F10F}"/>
              </a:ext>
            </a:extLst>
          </xdr:cNvPr>
          <xdr:cNvSpPr txBox="1"/>
        </xdr:nvSpPr>
        <xdr:spPr>
          <a:xfrm>
            <a:off x="191714" y="662959"/>
            <a:ext cx="19716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km-KH" sz="1000">
                <a:latin typeface="Khmer OS Muol Light" panose="02000500000000020004" pitchFamily="2" charset="0"/>
                <a:cs typeface="Khmer OS Muol Light" panose="02000500000000020004" pitchFamily="2" charset="0"/>
              </a:rPr>
              <a:t>អគ្គនាយកដ្ឋានពន្ធដារ</a:t>
            </a:r>
            <a:endParaRPr lang="en-US" sz="1000">
              <a:latin typeface="Khmer OS Muol Light" panose="02000500000000020004" pitchFamily="2" charset="0"/>
              <a:cs typeface="Khmer OS Muol Light" panose="02000500000000020004" pitchFamily="2" charset="0"/>
            </a:endParaRPr>
          </a:p>
        </xdr:txBody>
      </xdr:sp>
    </xdr:grpSp>
    <xdr:clientData/>
  </xdr:twoCellAnchor>
  <xdr:twoCellAnchor>
    <xdr:from>
      <xdr:col>1</xdr:col>
      <xdr:colOff>83344</xdr:colOff>
      <xdr:row>3</xdr:row>
      <xdr:rowOff>80737</xdr:rowOff>
    </xdr:from>
    <xdr:to>
      <xdr:col>5</xdr:col>
      <xdr:colOff>51594</xdr:colOff>
      <xdr:row>3</xdr:row>
      <xdr:rowOff>80737</xdr:rowOff>
    </xdr:to>
    <xdr:cxnSp macro="">
      <xdr:nvCxnSpPr>
        <xdr:cNvPr id="18" name="Straight Connector 17">
          <a:extLst>
            <a:ext uri="{FF2B5EF4-FFF2-40B4-BE49-F238E27FC236}">
              <a16:creationId xmlns:a16="http://schemas.microsoft.com/office/drawing/2014/main" id="{A986E546-031B-4A9F-BB96-4CBE21A68570}"/>
            </a:ext>
          </a:extLst>
        </xdr:cNvPr>
        <xdr:cNvCxnSpPr/>
      </xdr:nvCxnSpPr>
      <xdr:spPr bwMode="auto">
        <a:xfrm>
          <a:off x="224858" y="592366"/>
          <a:ext cx="2185307"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7</xdr:col>
      <xdr:colOff>162222</xdr:colOff>
      <xdr:row>2</xdr:row>
      <xdr:rowOff>0</xdr:rowOff>
    </xdr:from>
    <xdr:to>
      <xdr:col>15</xdr:col>
      <xdr:colOff>126999</xdr:colOff>
      <xdr:row>11</xdr:row>
      <xdr:rowOff>1057</xdr:rowOff>
    </xdr:to>
    <xdr:pic>
      <xdr:nvPicPr>
        <xdr:cNvPr id="19" name="Picture 62">
          <a:extLst>
            <a:ext uri="{FF2B5EF4-FFF2-40B4-BE49-F238E27FC236}">
              <a16:creationId xmlns:a16="http://schemas.microsoft.com/office/drawing/2014/main" id="{92925876-0FAC-4BFE-9D37-EF427CEED8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063684" y="302846"/>
          <a:ext cx="1391084" cy="135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54641</xdr:colOff>
      <xdr:row>13</xdr:row>
      <xdr:rowOff>153759</xdr:rowOff>
    </xdr:from>
    <xdr:to>
      <xdr:col>23</xdr:col>
      <xdr:colOff>56076</xdr:colOff>
      <xdr:row>15</xdr:row>
      <xdr:rowOff>43126</xdr:rowOff>
    </xdr:to>
    <xdr:sp macro="" textlink="">
      <xdr:nvSpPr>
        <xdr:cNvPr id="20" name="TextBox 19">
          <a:extLst>
            <a:ext uri="{FF2B5EF4-FFF2-40B4-BE49-F238E27FC236}">
              <a16:creationId xmlns:a16="http://schemas.microsoft.com/office/drawing/2014/main" id="{A19786F4-058A-463E-B40A-469135CEFD0E}"/>
            </a:ext>
          </a:extLst>
        </xdr:cNvPr>
        <xdr:cNvSpPr txBox="1"/>
      </xdr:nvSpPr>
      <xdr:spPr bwMode="auto">
        <a:xfrm>
          <a:off x="5091113" y="2182584"/>
          <a:ext cx="0" cy="232267"/>
        </a:xfrm>
        <a:prstGeom prst="rect">
          <a:avLst/>
        </a:prstGeom>
        <a:noFill/>
        <a:ln w="3175" cmpd="sng">
          <a:solidFill>
            <a:sysClr val="windowText" lastClr="000000"/>
          </a:solidFill>
        </a:ln>
        <a:effectLst>
          <a:outerShdw blurRad="50800" dist="50800" dir="5400000" algn="ctr" rotWithShape="0">
            <a:schemeClr val="bg1"/>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33ADFEB0-4505-4981-81B7-2D87CF28295F}" type="TxLink">
            <a:rPr lang="en-US" sz="1100" b="0" i="0" u="none" strike="noStrike">
              <a:solidFill>
                <a:sysClr val="windowText" lastClr="000000"/>
              </a:solidFill>
              <a:latin typeface="Cambria"/>
              <a:cs typeface="Times New Roman"/>
            </a:rPr>
            <a:pPr algn="ctr"/>
            <a:t>2</a:t>
          </a:fld>
          <a:endParaRPr lang="en-US" sz="900">
            <a:solidFill>
              <a:sysClr val="windowText" lastClr="000000"/>
            </a:solidFill>
            <a:latin typeface="Myriad Pro" panose="020B0503030403020204" pitchFamily="34" charset="0"/>
            <a:cs typeface="Times New Roman" panose="02020603050405020304" pitchFamily="18" charset="0"/>
          </a:endParaRPr>
        </a:p>
      </xdr:txBody>
    </xdr:sp>
    <xdr:clientData/>
  </xdr:twoCellAnchor>
  <xdr:twoCellAnchor>
    <xdr:from>
      <xdr:col>19</xdr:col>
      <xdr:colOff>207433</xdr:colOff>
      <xdr:row>0</xdr:row>
      <xdr:rowOff>108856</xdr:rowOff>
    </xdr:from>
    <xdr:to>
      <xdr:col>31</xdr:col>
      <xdr:colOff>42924</xdr:colOff>
      <xdr:row>5</xdr:row>
      <xdr:rowOff>104715</xdr:rowOff>
    </xdr:to>
    <xdr:grpSp>
      <xdr:nvGrpSpPr>
        <xdr:cNvPr id="21" name="Group 20">
          <a:extLst>
            <a:ext uri="{FF2B5EF4-FFF2-40B4-BE49-F238E27FC236}">
              <a16:creationId xmlns:a16="http://schemas.microsoft.com/office/drawing/2014/main" id="{88E52223-5254-4AEC-8F43-2699F83E0989}"/>
            </a:ext>
          </a:extLst>
        </xdr:cNvPr>
        <xdr:cNvGrpSpPr/>
      </xdr:nvGrpSpPr>
      <xdr:grpSpPr>
        <a:xfrm>
          <a:off x="5399779" y="108856"/>
          <a:ext cx="2287568" cy="801821"/>
          <a:chOff x="4371975" y="-25471"/>
          <a:chExt cx="2371725" cy="852667"/>
        </a:xfrm>
      </xdr:grpSpPr>
      <xdr:sp macro="" textlink="">
        <xdr:nvSpPr>
          <xdr:cNvPr id="22" name="TextBox 21">
            <a:extLst>
              <a:ext uri="{FF2B5EF4-FFF2-40B4-BE49-F238E27FC236}">
                <a16:creationId xmlns:a16="http://schemas.microsoft.com/office/drawing/2014/main" id="{DDB66EA9-9D10-44E3-8A73-C9B21A7914CC}"/>
              </a:ext>
            </a:extLst>
          </xdr:cNvPr>
          <xdr:cNvSpPr txBox="1"/>
        </xdr:nvSpPr>
        <xdr:spPr>
          <a:xfrm>
            <a:off x="4371975" y="-25471"/>
            <a:ext cx="2371725" cy="2952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km-KH" sz="1100" b="0" i="0" u="none" strike="noStrike" kern="0" cap="none" spc="0" normalizeH="0" baseline="0" noProof="0">
                <a:ln>
                  <a:noFill/>
                </a:ln>
                <a:solidFill>
                  <a:sysClr val="windowText" lastClr="000000"/>
                </a:solidFill>
                <a:effectLst/>
                <a:uLnTx/>
                <a:uFillTx/>
                <a:latin typeface="Khmer OS Muol Light" panose="02000500000000020004" pitchFamily="2" charset="0"/>
                <a:cs typeface="Khmer OS Muol Light" panose="02000500000000020004" pitchFamily="2" charset="0"/>
              </a:rPr>
              <a:t>ព្រះរាជាណាចក្រកម្ពុជា</a:t>
            </a:r>
            <a:endParaRPr kumimoji="0" lang="en-US" sz="1100" b="0" i="0" u="none" strike="noStrike" kern="0" cap="none" spc="0" normalizeH="0" baseline="0" noProof="0">
              <a:ln>
                <a:noFill/>
              </a:ln>
              <a:solidFill>
                <a:sysClr val="windowText" lastClr="000000"/>
              </a:solidFill>
              <a:effectLst/>
              <a:uLnTx/>
              <a:uFillTx/>
              <a:latin typeface="Khmer OS Muol Light" panose="02000500000000020004" pitchFamily="2" charset="0"/>
              <a:cs typeface="Khmer OS Muol Light" panose="02000500000000020004" pitchFamily="2" charset="0"/>
            </a:endParaRPr>
          </a:p>
        </xdr:txBody>
      </xdr:sp>
      <xdr:sp macro="" textlink="">
        <xdr:nvSpPr>
          <xdr:cNvPr id="23" name="TextBox 22">
            <a:extLst>
              <a:ext uri="{FF2B5EF4-FFF2-40B4-BE49-F238E27FC236}">
                <a16:creationId xmlns:a16="http://schemas.microsoft.com/office/drawing/2014/main" id="{D19B26AF-5ACA-4A58-803C-A0BFD760C097}"/>
              </a:ext>
            </a:extLst>
          </xdr:cNvPr>
          <xdr:cNvSpPr txBox="1"/>
        </xdr:nvSpPr>
        <xdr:spPr>
          <a:xfrm>
            <a:off x="4508621" y="185685"/>
            <a:ext cx="2160048" cy="26744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150" normalizeH="0" baseline="0" noProof="0">
                <a:ln>
                  <a:noFill/>
                </a:ln>
                <a:solidFill>
                  <a:sysClr val="windowText" lastClr="000000"/>
                </a:solidFill>
                <a:effectLst/>
                <a:uLnTx/>
                <a:uFillTx/>
                <a:latin typeface="Myriad Pro" panose="020B0503030403020204" pitchFamily="34" charset="0"/>
                <a:cs typeface="Khmer OS Muol Light" panose="02000500000000020004" pitchFamily="2" charset="0"/>
              </a:rPr>
              <a:t>KINGDOM OF CAMBODIA</a:t>
            </a:r>
          </a:p>
        </xdr:txBody>
      </xdr:sp>
      <xdr:sp macro="" textlink="">
        <xdr:nvSpPr>
          <xdr:cNvPr id="24" name="TextBox 23">
            <a:extLst>
              <a:ext uri="{FF2B5EF4-FFF2-40B4-BE49-F238E27FC236}">
                <a16:creationId xmlns:a16="http://schemas.microsoft.com/office/drawing/2014/main" id="{BA12D60A-E74B-475B-BAB2-A37BD72049EA}"/>
              </a:ext>
            </a:extLst>
          </xdr:cNvPr>
          <xdr:cNvSpPr txBox="1"/>
        </xdr:nvSpPr>
        <xdr:spPr>
          <a:xfrm>
            <a:off x="4410425" y="521143"/>
            <a:ext cx="2314226" cy="19323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Myriad Pro" panose="020B0503030403020204" pitchFamily="34" charset="0"/>
                <a:cs typeface="Khmer OS Muol Light" panose="02000500000000020004" pitchFamily="2" charset="0"/>
              </a:rPr>
              <a:t>NATION      RELIGION        KING</a:t>
            </a:r>
          </a:p>
        </xdr:txBody>
      </xdr:sp>
      <xdr:sp macro="" textlink="">
        <xdr:nvSpPr>
          <xdr:cNvPr id="25" name="TextBox 24">
            <a:extLst>
              <a:ext uri="{FF2B5EF4-FFF2-40B4-BE49-F238E27FC236}">
                <a16:creationId xmlns:a16="http://schemas.microsoft.com/office/drawing/2014/main" id="{A5BF73D2-C23E-464F-9155-052335D81511}"/>
              </a:ext>
            </a:extLst>
          </xdr:cNvPr>
          <xdr:cNvSpPr txBox="1"/>
        </xdr:nvSpPr>
        <xdr:spPr>
          <a:xfrm>
            <a:off x="4432288" y="342899"/>
            <a:ext cx="2276475" cy="24765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km-KH" sz="900" b="0" i="0" u="none" strike="noStrike" kern="0" cap="none" spc="0" normalizeH="0" baseline="0" noProof="0">
                <a:ln>
                  <a:noFill/>
                </a:ln>
                <a:solidFill>
                  <a:sysClr val="windowText" lastClr="000000"/>
                </a:solidFill>
                <a:effectLst/>
                <a:uLnTx/>
                <a:uFillTx/>
                <a:latin typeface="Khmer OS Muol Light" panose="02000500000000020004" pitchFamily="2" charset="0"/>
                <a:cs typeface="Khmer OS Muol Light" panose="02000500000000020004" pitchFamily="2" charset="0"/>
              </a:rPr>
              <a:t>ជាតិ សាសនា ព្រះមហាក្សត្រ</a:t>
            </a:r>
            <a:endParaRPr kumimoji="0" lang="en-US" sz="900" b="0" i="0" u="none" strike="noStrike" kern="0" cap="none" spc="0" normalizeH="0" baseline="0" noProof="0">
              <a:ln>
                <a:noFill/>
              </a:ln>
              <a:solidFill>
                <a:sysClr val="windowText" lastClr="000000"/>
              </a:solidFill>
              <a:effectLst/>
              <a:uLnTx/>
              <a:uFillTx/>
              <a:latin typeface="Khmer OS Muol Light" panose="02000500000000020004" pitchFamily="2" charset="0"/>
              <a:cs typeface="Khmer OS Muol Light" panose="02000500000000020004" pitchFamily="2" charset="0"/>
            </a:endParaRPr>
          </a:p>
        </xdr:txBody>
      </xdr:sp>
      <xdr:pic>
        <xdr:nvPicPr>
          <xdr:cNvPr id="26" name="Picture 25">
            <a:extLst>
              <a:ext uri="{FF2B5EF4-FFF2-40B4-BE49-F238E27FC236}">
                <a16:creationId xmlns:a16="http://schemas.microsoft.com/office/drawing/2014/main" id="{8C91F186-5CC6-4E77-A207-03B5B2AE306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9675" y="714375"/>
            <a:ext cx="1181100" cy="11282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59873</xdr:colOff>
      <xdr:row>64</xdr:row>
      <xdr:rowOff>24275</xdr:rowOff>
    </xdr:from>
    <xdr:to>
      <xdr:col>12</xdr:col>
      <xdr:colOff>132132</xdr:colOff>
      <xdr:row>71</xdr:row>
      <xdr:rowOff>6432</xdr:rowOff>
    </xdr:to>
    <xdr:grpSp>
      <xdr:nvGrpSpPr>
        <xdr:cNvPr id="27" name="Group 26">
          <a:extLst>
            <a:ext uri="{FF2B5EF4-FFF2-40B4-BE49-F238E27FC236}">
              <a16:creationId xmlns:a16="http://schemas.microsoft.com/office/drawing/2014/main" id="{73EF0509-FE45-4EE8-9EC4-F85F71E86963}"/>
            </a:ext>
          </a:extLst>
        </xdr:cNvPr>
        <xdr:cNvGrpSpPr/>
      </xdr:nvGrpSpPr>
      <xdr:grpSpPr>
        <a:xfrm>
          <a:off x="59873" y="8933813"/>
          <a:ext cx="3745490" cy="1408465"/>
          <a:chOff x="8928763" y="6593259"/>
          <a:chExt cx="3284947" cy="1479998"/>
        </a:xfrm>
      </xdr:grpSpPr>
      <xdr:grpSp>
        <xdr:nvGrpSpPr>
          <xdr:cNvPr id="28" name="Group 27">
            <a:extLst>
              <a:ext uri="{FF2B5EF4-FFF2-40B4-BE49-F238E27FC236}">
                <a16:creationId xmlns:a16="http://schemas.microsoft.com/office/drawing/2014/main" id="{FAC69668-F6AE-45DA-8D48-D94B961E07BA}"/>
              </a:ext>
            </a:extLst>
          </xdr:cNvPr>
          <xdr:cNvGrpSpPr/>
        </xdr:nvGrpSpPr>
        <xdr:grpSpPr>
          <a:xfrm>
            <a:off x="8928763" y="6593259"/>
            <a:ext cx="3284947" cy="1479998"/>
            <a:chOff x="9055038" y="8425322"/>
            <a:chExt cx="3278477" cy="1486630"/>
          </a:xfrm>
        </xdr:grpSpPr>
        <xdr:sp macro="" textlink="">
          <xdr:nvSpPr>
            <xdr:cNvPr id="53" name="Rectangle: Rounded Corners 52">
              <a:extLst>
                <a:ext uri="{FF2B5EF4-FFF2-40B4-BE49-F238E27FC236}">
                  <a16:creationId xmlns:a16="http://schemas.microsoft.com/office/drawing/2014/main" id="{CD356B8D-333C-4038-B364-C3402FA93850}"/>
                </a:ext>
              </a:extLst>
            </xdr:cNvPr>
            <xdr:cNvSpPr/>
          </xdr:nvSpPr>
          <xdr:spPr bwMode="auto">
            <a:xfrm>
              <a:off x="9155825" y="8435863"/>
              <a:ext cx="3111813" cy="447630"/>
            </a:xfrm>
            <a:prstGeom prst="roundRect">
              <a:avLst>
                <a:gd name="adj" fmla="val 22059"/>
              </a:avLst>
            </a:prstGeom>
            <a:solidFill>
              <a:schemeClr val="bg1">
                <a:lumMod val="95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sp macro="" textlink="">
          <xdr:nvSpPr>
            <xdr:cNvPr id="54" name="Rectangle 53">
              <a:extLst>
                <a:ext uri="{FF2B5EF4-FFF2-40B4-BE49-F238E27FC236}">
                  <a16:creationId xmlns:a16="http://schemas.microsoft.com/office/drawing/2014/main" id="{D7EDB8B9-F1D2-4788-A52A-D84AE79ED35E}"/>
                </a:ext>
              </a:extLst>
            </xdr:cNvPr>
            <xdr:cNvSpPr/>
          </xdr:nvSpPr>
          <xdr:spPr bwMode="auto">
            <a:xfrm>
              <a:off x="9055038" y="8668355"/>
              <a:ext cx="3278477" cy="1243597"/>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sp macro="" textlink="">
          <xdr:nvSpPr>
            <xdr:cNvPr id="55" name="Rectangle: Rounded Corners 16">
              <a:extLst>
                <a:ext uri="{FF2B5EF4-FFF2-40B4-BE49-F238E27FC236}">
                  <a16:creationId xmlns:a16="http://schemas.microsoft.com/office/drawing/2014/main" id="{E7EFD2ED-2CAF-4B4A-A7CC-5A5BCE5C9CDD}"/>
                </a:ext>
              </a:extLst>
            </xdr:cNvPr>
            <xdr:cNvSpPr/>
          </xdr:nvSpPr>
          <xdr:spPr bwMode="auto">
            <a:xfrm>
              <a:off x="9151495" y="8425322"/>
              <a:ext cx="3125927" cy="1478022"/>
            </a:xfrm>
            <a:prstGeom prst="roundRect">
              <a:avLst>
                <a:gd name="adj" fmla="val 7843"/>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grpSp>
      <xdr:grpSp>
        <xdr:nvGrpSpPr>
          <xdr:cNvPr id="29" name="Group 28">
            <a:extLst>
              <a:ext uri="{FF2B5EF4-FFF2-40B4-BE49-F238E27FC236}">
                <a16:creationId xmlns:a16="http://schemas.microsoft.com/office/drawing/2014/main" id="{0542CDEF-C195-4BEC-9C85-A6950D47EC2B}"/>
              </a:ext>
            </a:extLst>
          </xdr:cNvPr>
          <xdr:cNvGrpSpPr/>
        </xdr:nvGrpSpPr>
        <xdr:grpSpPr>
          <a:xfrm>
            <a:off x="9873687" y="6856698"/>
            <a:ext cx="2213408" cy="1182965"/>
            <a:chOff x="9911822" y="8607798"/>
            <a:chExt cx="2216305" cy="1180534"/>
          </a:xfrm>
        </xdr:grpSpPr>
        <xdr:sp macro="" textlink="">
          <xdr:nvSpPr>
            <xdr:cNvPr id="39" name="TextBox 38">
              <a:extLst>
                <a:ext uri="{FF2B5EF4-FFF2-40B4-BE49-F238E27FC236}">
                  <a16:creationId xmlns:a16="http://schemas.microsoft.com/office/drawing/2014/main" id="{B7748D33-C300-419A-B82E-23A03767A470}"/>
                </a:ext>
              </a:extLst>
            </xdr:cNvPr>
            <xdr:cNvSpPr txBox="1"/>
          </xdr:nvSpPr>
          <xdr:spPr>
            <a:xfrm>
              <a:off x="9914374" y="8822951"/>
              <a:ext cx="1701984" cy="2034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sp macro="" textlink="">
          <xdr:nvSpPr>
            <xdr:cNvPr id="40" name="TextBox 39">
              <a:extLst>
                <a:ext uri="{FF2B5EF4-FFF2-40B4-BE49-F238E27FC236}">
                  <a16:creationId xmlns:a16="http://schemas.microsoft.com/office/drawing/2014/main" id="{364A7A45-1CDF-4BA4-A765-19EAD600BD99}"/>
                </a:ext>
              </a:extLst>
            </xdr:cNvPr>
            <xdr:cNvSpPr txBox="1"/>
          </xdr:nvSpPr>
          <xdr:spPr>
            <a:xfrm>
              <a:off x="9911822" y="8607798"/>
              <a:ext cx="197005" cy="197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sp macro="" textlink="">
          <xdr:nvSpPr>
            <xdr:cNvPr id="41" name="TextBox 40">
              <a:extLst>
                <a:ext uri="{FF2B5EF4-FFF2-40B4-BE49-F238E27FC236}">
                  <a16:creationId xmlns:a16="http://schemas.microsoft.com/office/drawing/2014/main" id="{D1848A69-4270-41F9-B239-FAF90ECE0B7F}"/>
                </a:ext>
              </a:extLst>
            </xdr:cNvPr>
            <xdr:cNvSpPr txBox="1"/>
          </xdr:nvSpPr>
          <xdr:spPr>
            <a:xfrm>
              <a:off x="10101762" y="8607798"/>
              <a:ext cx="197565" cy="197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sp macro="" textlink="">
          <xdr:nvSpPr>
            <xdr:cNvPr id="42" name="TextBox 41">
              <a:extLst>
                <a:ext uri="{FF2B5EF4-FFF2-40B4-BE49-F238E27FC236}">
                  <a16:creationId xmlns:a16="http://schemas.microsoft.com/office/drawing/2014/main" id="{8076D4DA-2BDE-4445-AA8F-4F63A0B54A50}"/>
                </a:ext>
              </a:extLst>
            </xdr:cNvPr>
            <xdr:cNvSpPr txBox="1"/>
          </xdr:nvSpPr>
          <xdr:spPr>
            <a:xfrm>
              <a:off x="10373785" y="8607798"/>
              <a:ext cx="197005" cy="197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sp macro="" textlink="">
          <xdr:nvSpPr>
            <xdr:cNvPr id="43" name="TextBox 42">
              <a:extLst>
                <a:ext uri="{FF2B5EF4-FFF2-40B4-BE49-F238E27FC236}">
                  <a16:creationId xmlns:a16="http://schemas.microsoft.com/office/drawing/2014/main" id="{5F3C207E-BBC9-4D8F-A84D-9054E023711C}"/>
                </a:ext>
              </a:extLst>
            </xdr:cNvPr>
            <xdr:cNvSpPr txBox="1"/>
          </xdr:nvSpPr>
          <xdr:spPr>
            <a:xfrm>
              <a:off x="10563725" y="8607798"/>
              <a:ext cx="197565" cy="197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sp macro="" textlink="">
          <xdr:nvSpPr>
            <xdr:cNvPr id="44" name="TextBox 43">
              <a:extLst>
                <a:ext uri="{FF2B5EF4-FFF2-40B4-BE49-F238E27FC236}">
                  <a16:creationId xmlns:a16="http://schemas.microsoft.com/office/drawing/2014/main" id="{97EE2BD7-2620-4C0A-AF7A-ED9E43C6DA7E}"/>
                </a:ext>
              </a:extLst>
            </xdr:cNvPr>
            <xdr:cNvSpPr txBox="1"/>
          </xdr:nvSpPr>
          <xdr:spPr>
            <a:xfrm>
              <a:off x="10840510" y="8607798"/>
              <a:ext cx="197005" cy="197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sp macro="" textlink="">
          <xdr:nvSpPr>
            <xdr:cNvPr id="45" name="TextBox 44">
              <a:extLst>
                <a:ext uri="{FF2B5EF4-FFF2-40B4-BE49-F238E27FC236}">
                  <a16:creationId xmlns:a16="http://schemas.microsoft.com/office/drawing/2014/main" id="{156C65A3-3DCF-4487-9B5F-D98EBAD771AA}"/>
                </a:ext>
              </a:extLst>
            </xdr:cNvPr>
            <xdr:cNvSpPr txBox="1"/>
          </xdr:nvSpPr>
          <xdr:spPr>
            <a:xfrm>
              <a:off x="11030450" y="8607798"/>
              <a:ext cx="197565" cy="197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sp macro="" textlink="">
          <xdr:nvSpPr>
            <xdr:cNvPr id="46" name="TextBox 45">
              <a:extLst>
                <a:ext uri="{FF2B5EF4-FFF2-40B4-BE49-F238E27FC236}">
                  <a16:creationId xmlns:a16="http://schemas.microsoft.com/office/drawing/2014/main" id="{83D9A9B1-AB77-4580-BC2C-8229F8EC5A25}"/>
                </a:ext>
              </a:extLst>
            </xdr:cNvPr>
            <xdr:cNvSpPr txBox="1"/>
          </xdr:nvSpPr>
          <xdr:spPr>
            <a:xfrm>
              <a:off x="11226272" y="8607798"/>
              <a:ext cx="197005" cy="197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sp macro="" textlink="">
          <xdr:nvSpPr>
            <xdr:cNvPr id="47" name="TextBox 46">
              <a:extLst>
                <a:ext uri="{FF2B5EF4-FFF2-40B4-BE49-F238E27FC236}">
                  <a16:creationId xmlns:a16="http://schemas.microsoft.com/office/drawing/2014/main" id="{F7D87F8B-F740-4AA6-BC85-A3E515F9F087}"/>
                </a:ext>
              </a:extLst>
            </xdr:cNvPr>
            <xdr:cNvSpPr txBox="1"/>
          </xdr:nvSpPr>
          <xdr:spPr>
            <a:xfrm>
              <a:off x="11416212" y="8607798"/>
              <a:ext cx="197565" cy="197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sp macro="" textlink="">
          <xdr:nvSpPr>
            <xdr:cNvPr id="48" name="TextBox 47">
              <a:extLst>
                <a:ext uri="{FF2B5EF4-FFF2-40B4-BE49-F238E27FC236}">
                  <a16:creationId xmlns:a16="http://schemas.microsoft.com/office/drawing/2014/main" id="{C4BEB0D3-7510-43B2-BA05-CBB6AC06CDF0}"/>
                </a:ext>
              </a:extLst>
            </xdr:cNvPr>
            <xdr:cNvSpPr txBox="1"/>
          </xdr:nvSpPr>
          <xdr:spPr>
            <a:xfrm>
              <a:off x="9920338" y="9042026"/>
              <a:ext cx="1385835" cy="737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sp macro="" textlink="">
          <xdr:nvSpPr>
            <xdr:cNvPr id="49" name="TextBox 48">
              <a:extLst>
                <a:ext uri="{FF2B5EF4-FFF2-40B4-BE49-F238E27FC236}">
                  <a16:creationId xmlns:a16="http://schemas.microsoft.com/office/drawing/2014/main" id="{8A9A8502-615F-4A76-A065-705714F35A4B}"/>
                </a:ext>
              </a:extLst>
            </xdr:cNvPr>
            <xdr:cNvSpPr txBox="1"/>
          </xdr:nvSpPr>
          <xdr:spPr>
            <a:xfrm>
              <a:off x="11354860" y="9590499"/>
              <a:ext cx="197005" cy="197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sp macro="" textlink="">
          <xdr:nvSpPr>
            <xdr:cNvPr id="50" name="TextBox 49">
              <a:extLst>
                <a:ext uri="{FF2B5EF4-FFF2-40B4-BE49-F238E27FC236}">
                  <a16:creationId xmlns:a16="http://schemas.microsoft.com/office/drawing/2014/main" id="{4713DDBF-83DE-471F-A887-449B02ECE03A}"/>
                </a:ext>
              </a:extLst>
            </xdr:cNvPr>
            <xdr:cNvSpPr txBox="1"/>
          </xdr:nvSpPr>
          <xdr:spPr>
            <a:xfrm>
              <a:off x="11544800" y="9590499"/>
              <a:ext cx="197565" cy="197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sp macro="" textlink="">
          <xdr:nvSpPr>
            <xdr:cNvPr id="51" name="TextBox 50">
              <a:extLst>
                <a:ext uri="{FF2B5EF4-FFF2-40B4-BE49-F238E27FC236}">
                  <a16:creationId xmlns:a16="http://schemas.microsoft.com/office/drawing/2014/main" id="{9CF00F2C-70CE-4831-83E8-2961AC7D1007}"/>
                </a:ext>
              </a:extLst>
            </xdr:cNvPr>
            <xdr:cNvSpPr txBox="1"/>
          </xdr:nvSpPr>
          <xdr:spPr>
            <a:xfrm>
              <a:off x="11740622" y="9590499"/>
              <a:ext cx="197005" cy="197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sp macro="" textlink="">
          <xdr:nvSpPr>
            <xdr:cNvPr id="52" name="TextBox 51">
              <a:extLst>
                <a:ext uri="{FF2B5EF4-FFF2-40B4-BE49-F238E27FC236}">
                  <a16:creationId xmlns:a16="http://schemas.microsoft.com/office/drawing/2014/main" id="{4DEB69E4-6B4A-410A-86C6-76D414C84CDC}"/>
                </a:ext>
              </a:extLst>
            </xdr:cNvPr>
            <xdr:cNvSpPr txBox="1"/>
          </xdr:nvSpPr>
          <xdr:spPr>
            <a:xfrm>
              <a:off x="11930562" y="9590499"/>
              <a:ext cx="197565" cy="197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grpSp>
      <xdr:grpSp>
        <xdr:nvGrpSpPr>
          <xdr:cNvPr id="30" name="Group 29">
            <a:extLst>
              <a:ext uri="{FF2B5EF4-FFF2-40B4-BE49-F238E27FC236}">
                <a16:creationId xmlns:a16="http://schemas.microsoft.com/office/drawing/2014/main" id="{965F470B-2376-4051-A845-F8EB53095DA3}"/>
              </a:ext>
            </a:extLst>
          </xdr:cNvPr>
          <xdr:cNvGrpSpPr/>
        </xdr:nvGrpSpPr>
        <xdr:grpSpPr>
          <a:xfrm>
            <a:off x="9026858" y="6595796"/>
            <a:ext cx="3172925" cy="1388838"/>
            <a:chOff x="9026858" y="6595796"/>
            <a:chExt cx="3172925" cy="1388838"/>
          </a:xfrm>
        </xdr:grpSpPr>
        <xdr:sp macro="" textlink="">
          <xdr:nvSpPr>
            <xdr:cNvPr id="31" name="TextBox 30">
              <a:extLst>
                <a:ext uri="{FF2B5EF4-FFF2-40B4-BE49-F238E27FC236}">
                  <a16:creationId xmlns:a16="http://schemas.microsoft.com/office/drawing/2014/main" id="{41924E7E-6A2F-4636-9CD2-09089C80844E}"/>
                </a:ext>
              </a:extLst>
            </xdr:cNvPr>
            <xdr:cNvSpPr txBox="1"/>
          </xdr:nvSpPr>
          <xdr:spPr>
            <a:xfrm>
              <a:off x="9035139" y="7012957"/>
              <a:ext cx="784647" cy="226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km-KH" sz="700">
                  <a:latin typeface="Khmer OS Muol Light" panose="02000500000000020004" pitchFamily="2" charset="0"/>
                  <a:cs typeface="Khmer OS Muol Light" panose="02000500000000020004" pitchFamily="2" charset="0"/>
                </a:rPr>
                <a:t>លេខចូល</a:t>
              </a:r>
              <a:endParaRPr lang="en-US" sz="700">
                <a:latin typeface="Khmer OS Muol Light" panose="02000500000000020004" pitchFamily="2" charset="0"/>
                <a:cs typeface="Khmer OS Muol Light" panose="02000500000000020004" pitchFamily="2" charset="0"/>
              </a:endParaRPr>
            </a:p>
          </xdr:txBody>
        </xdr:sp>
        <xdr:sp macro="" textlink="">
          <xdr:nvSpPr>
            <xdr:cNvPr id="32" name="TextBox 31">
              <a:extLst>
                <a:ext uri="{FF2B5EF4-FFF2-40B4-BE49-F238E27FC236}">
                  <a16:creationId xmlns:a16="http://schemas.microsoft.com/office/drawing/2014/main" id="{29914F0E-453E-4274-A7C4-492ADEDBE1D3}"/>
                </a:ext>
              </a:extLst>
            </xdr:cNvPr>
            <xdr:cNvSpPr txBox="1"/>
          </xdr:nvSpPr>
          <xdr:spPr>
            <a:xfrm>
              <a:off x="9027232" y="7480439"/>
              <a:ext cx="899157" cy="504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km-KH" sz="700" kern="0" spc="0" baseline="0">
                  <a:latin typeface="Khmer OS Muol Light" panose="02000500000000020004" pitchFamily="2" charset="0"/>
                  <a:cs typeface="Khmer OS Muol Light" panose="02000500000000020004" pitchFamily="2" charset="0"/>
                </a:rPr>
                <a:t>ហត្ថលេខា </a:t>
              </a:r>
              <a:endParaRPr lang="en-US" sz="700" kern="0" spc="0" baseline="0">
                <a:latin typeface="Khmer OS Muol Light" panose="02000500000000020004" pitchFamily="2" charset="0"/>
                <a:cs typeface="Khmer OS Muol Light" panose="02000500000000020004" pitchFamily="2" charset="0"/>
              </a:endParaRPr>
            </a:p>
            <a:p>
              <a:r>
                <a:rPr lang="km-KH" sz="700" kern="0" spc="0" baseline="0">
                  <a:latin typeface="Khmer OS Muol Light" panose="02000500000000020004" pitchFamily="2" charset="0"/>
                  <a:cs typeface="Khmer OS Muol Light" panose="02000500000000020004" pitchFamily="2" charset="0"/>
                </a:rPr>
                <a:t>និងឈ្មោះមន្រ្ដី</a:t>
              </a:r>
              <a:endParaRPr lang="en-US" sz="700" kern="0" spc="0" baseline="0">
                <a:latin typeface="Khmer OS Muol Light" panose="02000500000000020004" pitchFamily="2" charset="0"/>
                <a:cs typeface="Khmer OS Muol Light" panose="02000500000000020004" pitchFamily="2" charset="0"/>
              </a:endParaRPr>
            </a:p>
          </xdr:txBody>
        </xdr:sp>
        <xdr:sp macro="" textlink="">
          <xdr:nvSpPr>
            <xdr:cNvPr id="33" name="TextBox 32">
              <a:extLst>
                <a:ext uri="{FF2B5EF4-FFF2-40B4-BE49-F238E27FC236}">
                  <a16:creationId xmlns:a16="http://schemas.microsoft.com/office/drawing/2014/main" id="{CD4651EA-55EA-4426-90B6-3BFDD972B020}"/>
                </a:ext>
              </a:extLst>
            </xdr:cNvPr>
            <xdr:cNvSpPr txBox="1"/>
          </xdr:nvSpPr>
          <xdr:spPr>
            <a:xfrm>
              <a:off x="9051704" y="6782286"/>
              <a:ext cx="784647" cy="223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km-KH" sz="700">
                  <a:latin typeface="Khmer OS Muol Light" panose="02000500000000020004" pitchFamily="2" charset="0"/>
                  <a:cs typeface="Khmer OS Muol Light" panose="02000500000000020004" pitchFamily="2" charset="0"/>
                </a:rPr>
                <a:t>កាលបរិច្ឆេទ</a:t>
              </a:r>
              <a:endParaRPr lang="en-US" sz="700">
                <a:latin typeface="Khmer OS Muol Light" panose="02000500000000020004" pitchFamily="2" charset="0"/>
                <a:cs typeface="Khmer OS Muol Light" panose="02000500000000020004" pitchFamily="2" charset="0"/>
              </a:endParaRPr>
            </a:p>
          </xdr:txBody>
        </xdr:sp>
        <xdr:sp macro="" textlink="">
          <xdr:nvSpPr>
            <xdr:cNvPr id="34" name="TextBox 33">
              <a:extLst>
                <a:ext uri="{FF2B5EF4-FFF2-40B4-BE49-F238E27FC236}">
                  <a16:creationId xmlns:a16="http://schemas.microsoft.com/office/drawing/2014/main" id="{7E9C0396-483F-405A-9F90-DEDE0F56E54F}"/>
                </a:ext>
              </a:extLst>
            </xdr:cNvPr>
            <xdr:cNvSpPr txBox="1"/>
          </xdr:nvSpPr>
          <xdr:spPr>
            <a:xfrm>
              <a:off x="9051704" y="6935895"/>
              <a:ext cx="651372" cy="139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600">
                  <a:latin typeface="Khmer OS Muol Light" panose="02000500000000020004" pitchFamily="2" charset="0"/>
                  <a:cs typeface="Khmer OS Muol Light" panose="02000500000000020004" pitchFamily="2" charset="0"/>
                </a:rPr>
                <a:t>Date</a:t>
              </a:r>
            </a:p>
          </xdr:txBody>
        </xdr:sp>
        <xdr:sp macro="" textlink="">
          <xdr:nvSpPr>
            <xdr:cNvPr id="35" name="TextBox 34">
              <a:extLst>
                <a:ext uri="{FF2B5EF4-FFF2-40B4-BE49-F238E27FC236}">
                  <a16:creationId xmlns:a16="http://schemas.microsoft.com/office/drawing/2014/main" id="{E15A0F24-1211-44FB-9008-7465DE6E486C}"/>
                </a:ext>
              </a:extLst>
            </xdr:cNvPr>
            <xdr:cNvSpPr txBox="1"/>
          </xdr:nvSpPr>
          <xdr:spPr>
            <a:xfrm>
              <a:off x="9035140" y="7167842"/>
              <a:ext cx="643089" cy="148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600">
                  <a:latin typeface="Khmer OS Muol Light" panose="02000500000000020004" pitchFamily="2" charset="0"/>
                  <a:cs typeface="Khmer OS Muol Light" panose="02000500000000020004" pitchFamily="2" charset="0"/>
                </a:rPr>
                <a:t>(No.)</a:t>
              </a:r>
            </a:p>
          </xdr:txBody>
        </xdr:sp>
        <xdr:sp macro="" textlink="">
          <xdr:nvSpPr>
            <xdr:cNvPr id="36" name="TextBox 35">
              <a:extLst>
                <a:ext uri="{FF2B5EF4-FFF2-40B4-BE49-F238E27FC236}">
                  <a16:creationId xmlns:a16="http://schemas.microsoft.com/office/drawing/2014/main" id="{F3237DCA-DBC9-45E6-8EE8-256E3C511C1E}"/>
                </a:ext>
              </a:extLst>
            </xdr:cNvPr>
            <xdr:cNvSpPr txBox="1"/>
          </xdr:nvSpPr>
          <xdr:spPr>
            <a:xfrm>
              <a:off x="9026858" y="7818681"/>
              <a:ext cx="858437" cy="158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600">
                  <a:latin typeface="Khmer OS Muol Light" panose="02000500000000020004" pitchFamily="2" charset="0"/>
                  <a:cs typeface="Khmer OS Muol Light" panose="02000500000000020004" pitchFamily="2" charset="0"/>
                </a:rPr>
                <a:t>Signature &amp;</a:t>
              </a:r>
              <a:r>
                <a:rPr lang="en-US" sz="600" baseline="0">
                  <a:latin typeface="Khmer OS Muol Light" panose="02000500000000020004" pitchFamily="2" charset="0"/>
                  <a:cs typeface="Khmer OS Muol Light" panose="02000500000000020004" pitchFamily="2" charset="0"/>
                </a:rPr>
                <a:t> Name</a:t>
              </a:r>
              <a:endParaRPr lang="en-US" sz="600">
                <a:latin typeface="Khmer OS Muol Light" panose="02000500000000020004" pitchFamily="2" charset="0"/>
                <a:cs typeface="Khmer OS Muol Light" panose="02000500000000020004" pitchFamily="2" charset="0"/>
              </a:endParaRPr>
            </a:p>
          </xdr:txBody>
        </xdr:sp>
        <xdr:sp macro="" textlink="">
          <xdr:nvSpPr>
            <xdr:cNvPr id="37" name="TextBox 36">
              <a:extLst>
                <a:ext uri="{FF2B5EF4-FFF2-40B4-BE49-F238E27FC236}">
                  <a16:creationId xmlns:a16="http://schemas.microsoft.com/office/drawing/2014/main" id="{7D963707-1F32-4491-B964-134F4AAC2A97}"/>
                </a:ext>
              </a:extLst>
            </xdr:cNvPr>
            <xdr:cNvSpPr txBox="1"/>
          </xdr:nvSpPr>
          <xdr:spPr>
            <a:xfrm>
              <a:off x="9493884" y="6595796"/>
              <a:ext cx="2176806" cy="306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km-KH" sz="800" b="0">
                  <a:latin typeface="Khmer OS Muol Light" panose="02000500000000020004" pitchFamily="2" charset="0"/>
                  <a:cs typeface="Khmer OS Muol Light" panose="02000500000000020004" pitchFamily="2" charset="0"/>
                </a:rPr>
                <a:t>សម្រាប់មន្ដ្រីពន្ធដារ  </a:t>
              </a:r>
              <a:r>
                <a:rPr lang="en-US" sz="600" b="1">
                  <a:latin typeface="Khmer OS Muol Light" panose="02000500000000020004" pitchFamily="2" charset="0"/>
                  <a:cs typeface="Khmer OS Muol Light" panose="02000500000000020004" pitchFamily="2" charset="0"/>
                </a:rPr>
                <a:t>/ </a:t>
              </a:r>
              <a:r>
                <a:rPr lang="en-US" sz="700" b="1">
                  <a:latin typeface="Myriad Pro" panose="020B0503030403020204" pitchFamily="34" charset="0"/>
                  <a:cs typeface="Khmer OS Muol Light" panose="02000500000000020004" pitchFamily="2" charset="0"/>
                </a:rPr>
                <a:t>FOR</a:t>
              </a:r>
              <a:r>
                <a:rPr lang="en-US" sz="700" b="1" baseline="0">
                  <a:latin typeface="Myriad Pro" panose="020B0503030403020204" pitchFamily="34" charset="0"/>
                  <a:cs typeface="Khmer OS Muol Light" panose="02000500000000020004" pitchFamily="2" charset="0"/>
                </a:rPr>
                <a:t> TAX OFFICIAL USE</a:t>
              </a:r>
              <a:endParaRPr lang="en-US" sz="700" b="1">
                <a:latin typeface="Myriad Pro" panose="020B0503030403020204" pitchFamily="34" charset="0"/>
                <a:cs typeface="Khmer OS Muol Light" panose="02000500000000020004" pitchFamily="2" charset="0"/>
              </a:endParaRPr>
            </a:p>
          </xdr:txBody>
        </xdr:sp>
        <xdr:sp macro="" textlink="">
          <xdr:nvSpPr>
            <xdr:cNvPr id="38" name="TextBox 37">
              <a:extLst>
                <a:ext uri="{FF2B5EF4-FFF2-40B4-BE49-F238E27FC236}">
                  <a16:creationId xmlns:a16="http://schemas.microsoft.com/office/drawing/2014/main" id="{587A8F03-E7FB-42BE-862C-7F5169069E8D}"/>
                </a:ext>
              </a:extLst>
            </xdr:cNvPr>
            <xdr:cNvSpPr txBox="1"/>
          </xdr:nvSpPr>
          <xdr:spPr>
            <a:xfrm>
              <a:off x="11254031" y="7630411"/>
              <a:ext cx="945752" cy="247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km-KH" sz="700">
                  <a:latin typeface="Khmer OS Muol Light" panose="02000500000000020004" pitchFamily="2" charset="0"/>
                  <a:cs typeface="Khmer OS Muol Light" panose="02000500000000020004" pitchFamily="2" charset="0"/>
                </a:rPr>
                <a:t>អត្ដលេខ </a:t>
              </a:r>
              <a:r>
                <a:rPr lang="en-US" sz="600">
                  <a:latin typeface="Khmer OS Muol Light" panose="02000500000000020004" pitchFamily="2" charset="0"/>
                  <a:cs typeface="Khmer OS Muol Light" panose="02000500000000020004" pitchFamily="2" charset="0"/>
                </a:rPr>
                <a:t>/</a:t>
              </a:r>
              <a:r>
                <a:rPr lang="en-US" sz="600" baseline="0">
                  <a:latin typeface="Khmer OS Muol Light" panose="02000500000000020004" pitchFamily="2" charset="0"/>
                  <a:cs typeface="Khmer OS Muol Light" panose="02000500000000020004" pitchFamily="2" charset="0"/>
                </a:rPr>
                <a:t> Tax ID</a:t>
              </a:r>
              <a:endParaRPr lang="en-US" sz="700">
                <a:latin typeface="Khmer OS Muol Light" panose="02000500000000020004" pitchFamily="2" charset="0"/>
                <a:cs typeface="Khmer OS Muol Light" panose="02000500000000020004" pitchFamily="2" charset="0"/>
              </a:endParaRPr>
            </a:p>
          </xdr:txBody>
        </xdr:sp>
      </xdr:grpSp>
    </xdr:grpSp>
    <xdr:clientData/>
  </xdr:twoCellAnchor>
  <xdr:twoCellAnchor>
    <xdr:from>
      <xdr:col>13</xdr:col>
      <xdr:colOff>73384</xdr:colOff>
      <xdr:row>63</xdr:row>
      <xdr:rowOff>210378</xdr:rowOff>
    </xdr:from>
    <xdr:to>
      <xdr:col>31</xdr:col>
      <xdr:colOff>164255</xdr:colOff>
      <xdr:row>72</xdr:row>
      <xdr:rowOff>150942</xdr:rowOff>
    </xdr:to>
    <xdr:grpSp>
      <xdr:nvGrpSpPr>
        <xdr:cNvPr id="56" name="Group 55">
          <a:extLst>
            <a:ext uri="{FF2B5EF4-FFF2-40B4-BE49-F238E27FC236}">
              <a16:creationId xmlns:a16="http://schemas.microsoft.com/office/drawing/2014/main" id="{D0A893D5-58A0-4845-9971-07516AD5DF83}"/>
            </a:ext>
          </a:extLst>
        </xdr:cNvPr>
        <xdr:cNvGrpSpPr/>
      </xdr:nvGrpSpPr>
      <xdr:grpSpPr>
        <a:xfrm>
          <a:off x="3888269" y="8865916"/>
          <a:ext cx="3920409" cy="1782064"/>
          <a:chOff x="13315780" y="6227398"/>
          <a:chExt cx="3199752" cy="1719227"/>
        </a:xfrm>
      </xdr:grpSpPr>
      <xdr:sp macro="" textlink="">
        <xdr:nvSpPr>
          <xdr:cNvPr id="57" name="Rectangle: Rounded Corners 154">
            <a:extLst>
              <a:ext uri="{FF2B5EF4-FFF2-40B4-BE49-F238E27FC236}">
                <a16:creationId xmlns:a16="http://schemas.microsoft.com/office/drawing/2014/main" id="{E23B3521-0241-4619-9CE8-ACD1DB995D2E}"/>
              </a:ext>
            </a:extLst>
          </xdr:cNvPr>
          <xdr:cNvSpPr/>
        </xdr:nvSpPr>
        <xdr:spPr bwMode="auto">
          <a:xfrm>
            <a:off x="13380438" y="6247108"/>
            <a:ext cx="3026585" cy="1699517"/>
          </a:xfrm>
          <a:prstGeom prst="roundRect">
            <a:avLst>
              <a:gd name="adj" fmla="val 5049"/>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grpSp>
        <xdr:nvGrpSpPr>
          <xdr:cNvPr id="58" name="Group 57">
            <a:extLst>
              <a:ext uri="{FF2B5EF4-FFF2-40B4-BE49-F238E27FC236}">
                <a16:creationId xmlns:a16="http://schemas.microsoft.com/office/drawing/2014/main" id="{71A85205-803C-49D3-92D7-C1444B6F45DD}"/>
              </a:ext>
            </a:extLst>
          </xdr:cNvPr>
          <xdr:cNvGrpSpPr/>
        </xdr:nvGrpSpPr>
        <xdr:grpSpPr>
          <a:xfrm>
            <a:off x="13315780" y="6227398"/>
            <a:ext cx="3199752" cy="791578"/>
            <a:chOff x="13315780" y="6227398"/>
            <a:chExt cx="3199752" cy="791578"/>
          </a:xfrm>
        </xdr:grpSpPr>
        <xdr:sp macro="" textlink="">
          <xdr:nvSpPr>
            <xdr:cNvPr id="59" name="TextBox 58">
              <a:extLst>
                <a:ext uri="{FF2B5EF4-FFF2-40B4-BE49-F238E27FC236}">
                  <a16:creationId xmlns:a16="http://schemas.microsoft.com/office/drawing/2014/main" id="{3EDB4A0B-FC34-44F9-8D16-EA32FCD7904A}"/>
                </a:ext>
              </a:extLst>
            </xdr:cNvPr>
            <xdr:cNvSpPr txBox="1"/>
          </xdr:nvSpPr>
          <xdr:spPr>
            <a:xfrm>
              <a:off x="13411527" y="6227398"/>
              <a:ext cx="784647" cy="223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km-KH" sz="850" b="0">
                  <a:latin typeface="Khmer OS Battambang" panose="02000500000000020004" pitchFamily="2" charset="0"/>
                  <a:cs typeface="Khmer OS Battambang" panose="02000500000000020004" pitchFamily="2" charset="0"/>
                </a:rPr>
                <a:t>ធ្វើនៅ</a:t>
              </a:r>
              <a:endParaRPr lang="en-US" sz="850" b="0">
                <a:latin typeface="Khmer OS Battambang" panose="02000500000000020004" pitchFamily="2" charset="0"/>
                <a:cs typeface="Khmer OS Battambang" panose="02000500000000020004" pitchFamily="2" charset="0"/>
              </a:endParaRPr>
            </a:p>
          </xdr:txBody>
        </xdr:sp>
        <xdr:sp macro="" textlink="">
          <xdr:nvSpPr>
            <xdr:cNvPr id="60" name="TextBox 59">
              <a:extLst>
                <a:ext uri="{FF2B5EF4-FFF2-40B4-BE49-F238E27FC236}">
                  <a16:creationId xmlns:a16="http://schemas.microsoft.com/office/drawing/2014/main" id="{BEEFFE2A-6F83-4E92-B8C4-2001F1645F29}"/>
                </a:ext>
              </a:extLst>
            </xdr:cNvPr>
            <xdr:cNvSpPr txBox="1"/>
          </xdr:nvSpPr>
          <xdr:spPr>
            <a:xfrm>
              <a:off x="13751304" y="6664946"/>
              <a:ext cx="2536472" cy="157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600" b="1">
                  <a:latin typeface="Myriad Pro" panose="020B0503030403020204" pitchFamily="34" charset="0"/>
                  <a:cs typeface="Khmer OS Muol Light" panose="02000500000000020004" pitchFamily="2" charset="0"/>
                </a:rPr>
                <a:t>DIRECTOR/MANAGER/OWNER</a:t>
              </a:r>
              <a:r>
                <a:rPr lang="en-US" sz="600" b="1" baseline="0">
                  <a:latin typeface="Myriad Pro" panose="020B0503030403020204" pitchFamily="34" charset="0"/>
                  <a:cs typeface="Khmer OS Muol Light" panose="02000500000000020004" pitchFamily="2" charset="0"/>
                </a:rPr>
                <a:t> OF ENTERPRISE/TAX SERVICE AGENT</a:t>
              </a:r>
              <a:endParaRPr lang="en-US" sz="600" b="1">
                <a:latin typeface="Myriad Pro" panose="020B0503030403020204" pitchFamily="34" charset="0"/>
                <a:cs typeface="Khmer OS Muol Light" panose="02000500000000020004" pitchFamily="2" charset="0"/>
              </a:endParaRPr>
            </a:p>
          </xdr:txBody>
        </xdr:sp>
        <xdr:sp macro="" textlink="">
          <xdr:nvSpPr>
            <xdr:cNvPr id="61" name="TextBox 60">
              <a:extLst>
                <a:ext uri="{FF2B5EF4-FFF2-40B4-BE49-F238E27FC236}">
                  <a16:creationId xmlns:a16="http://schemas.microsoft.com/office/drawing/2014/main" id="{120CEBD7-A9B5-452F-BCF8-EDE9C10ACF95}"/>
                </a:ext>
              </a:extLst>
            </xdr:cNvPr>
            <xdr:cNvSpPr txBox="1"/>
          </xdr:nvSpPr>
          <xdr:spPr>
            <a:xfrm>
              <a:off x="13315780" y="6493821"/>
              <a:ext cx="3199752" cy="228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km-KH" sz="700" b="0">
                  <a:latin typeface="Khmer OS Muol Light" panose="02000500000000020004" pitchFamily="2" charset="0"/>
                  <a:cs typeface="Khmer OS Muol Light" panose="02000500000000020004" pitchFamily="2" charset="0"/>
                </a:rPr>
                <a:t>អភិបាល/បណ្ណាធិការ/កម្មសិទ្ធិករ</a:t>
              </a:r>
              <a:r>
                <a:rPr lang="km-KH" sz="700" b="0" baseline="0">
                  <a:latin typeface="Khmer OS Muol Light" panose="02000500000000020004" pitchFamily="2" charset="0"/>
                  <a:cs typeface="Khmer OS Muol Light" panose="02000500000000020004" pitchFamily="2" charset="0"/>
                </a:rPr>
                <a:t> សហគ្រាស/ ភ្នាក់ងារសេវាកម្មពន្ធដារ</a:t>
              </a:r>
              <a:endParaRPr lang="en-US" sz="600" b="1">
                <a:latin typeface="Khmer OS Muol Light" panose="02000500000000020004" pitchFamily="2" charset="0"/>
                <a:cs typeface="Khmer OS Muol Light" panose="02000500000000020004" pitchFamily="2" charset="0"/>
              </a:endParaRPr>
            </a:p>
          </xdr:txBody>
        </xdr:sp>
        <xdr:sp macro="" textlink="">
          <xdr:nvSpPr>
            <xdr:cNvPr id="62" name="TextBox 61">
              <a:extLst>
                <a:ext uri="{FF2B5EF4-FFF2-40B4-BE49-F238E27FC236}">
                  <a16:creationId xmlns:a16="http://schemas.microsoft.com/office/drawing/2014/main" id="{C80AAFBB-6A5D-45CB-BCA0-32798A4B28D3}"/>
                </a:ext>
              </a:extLst>
            </xdr:cNvPr>
            <xdr:cNvSpPr txBox="1"/>
          </xdr:nvSpPr>
          <xdr:spPr>
            <a:xfrm>
              <a:off x="14111617" y="6734923"/>
              <a:ext cx="1716795" cy="284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km-KH" sz="700" b="0">
                  <a:solidFill>
                    <a:sysClr val="windowText" lastClr="000000"/>
                  </a:solidFill>
                  <a:latin typeface="Khmer OS Battambang" panose="02000500000000020004" pitchFamily="2" charset="0"/>
                  <a:cs typeface="Khmer OS Battambang" panose="02000500000000020004" pitchFamily="2" charset="0"/>
                </a:rPr>
                <a:t>ហត្ថលេខា</a:t>
              </a:r>
              <a:r>
                <a:rPr lang="en-US" sz="700" b="0">
                  <a:solidFill>
                    <a:sysClr val="windowText" lastClr="000000"/>
                  </a:solidFill>
                  <a:latin typeface="Khmer OS Battambang" panose="02000500000000020004" pitchFamily="2" charset="0"/>
                  <a:cs typeface="Khmer OS Battambang" panose="02000500000000020004" pitchFamily="2" charset="0"/>
                </a:rPr>
                <a:t> </a:t>
              </a:r>
              <a:r>
                <a:rPr lang="km-KH" sz="700" b="0">
                  <a:solidFill>
                    <a:sysClr val="windowText" lastClr="000000"/>
                  </a:solidFill>
                  <a:latin typeface="Khmer OS Battambang" panose="02000500000000020004" pitchFamily="2" charset="0"/>
                  <a:cs typeface="Khmer OS Battambang" panose="02000500000000020004" pitchFamily="2" charset="0"/>
                </a:rPr>
                <a:t>ឈ្មោះ</a:t>
              </a:r>
              <a:r>
                <a:rPr lang="en-US" sz="700" b="0">
                  <a:solidFill>
                    <a:sysClr val="windowText" lastClr="000000"/>
                  </a:solidFill>
                  <a:latin typeface="Khmer OS Battambang" panose="02000500000000020004" pitchFamily="2" charset="0"/>
                  <a:cs typeface="Khmer OS Battambang" panose="02000500000000020004" pitchFamily="2" charset="0"/>
                </a:rPr>
                <a:t> </a:t>
              </a:r>
              <a:r>
                <a:rPr lang="km-KH" sz="700" b="0">
                  <a:solidFill>
                    <a:sysClr val="windowText" lastClr="000000"/>
                  </a:solidFill>
                  <a:latin typeface="Khmer OS Battambang" panose="02000500000000020004" pitchFamily="2" charset="0"/>
                  <a:cs typeface="Khmer OS Battambang" panose="02000500000000020004" pitchFamily="2" charset="0"/>
                </a:rPr>
                <a:t>​និងត្រា</a:t>
              </a:r>
              <a:r>
                <a:rPr lang="km-KH" sz="600" b="0">
                  <a:solidFill>
                    <a:sysClr val="windowText" lastClr="000000"/>
                  </a:solidFill>
                  <a:latin typeface="Khmer OS Content" panose="02000500000000020004" pitchFamily="2" charset="0"/>
                  <a:cs typeface="Khmer OS Content" panose="02000500000000020004" pitchFamily="2" charset="0"/>
                </a:rPr>
                <a:t> </a:t>
              </a:r>
              <a:r>
                <a:rPr lang="en-US" sz="600" b="0">
                  <a:solidFill>
                    <a:sysClr val="windowText" lastClr="000000"/>
                  </a:solidFill>
                  <a:latin typeface="Khmer OS Content" panose="02000500000000020004" pitchFamily="2" charset="0"/>
                  <a:cs typeface="Khmer OS Content" panose="02000500000000020004" pitchFamily="2" charset="0"/>
                </a:rPr>
                <a:t>/ </a:t>
              </a:r>
              <a:r>
                <a:rPr lang="en-US" sz="553" b="0">
                  <a:solidFill>
                    <a:sysClr val="windowText" lastClr="000000"/>
                  </a:solidFill>
                  <a:latin typeface="Myriad Pro" panose="020B0503030403020204" pitchFamily="34" charset="0"/>
                  <a:cs typeface="Khmer OS Content" panose="02000500000000020004" pitchFamily="2" charset="0"/>
                </a:rPr>
                <a:t>(Signature, Name &amp;</a:t>
              </a:r>
              <a:r>
                <a:rPr lang="en-US" sz="553" b="0" baseline="0">
                  <a:solidFill>
                    <a:sysClr val="windowText" lastClr="000000"/>
                  </a:solidFill>
                  <a:latin typeface="Myriad Pro" panose="020B0503030403020204" pitchFamily="34" charset="0"/>
                  <a:cs typeface="Khmer OS Content" panose="02000500000000020004" pitchFamily="2" charset="0"/>
                </a:rPr>
                <a:t> Seal</a:t>
              </a:r>
              <a:r>
                <a:rPr lang="en-US" sz="553" b="0">
                  <a:solidFill>
                    <a:sysClr val="windowText" lastClr="000000"/>
                  </a:solidFill>
                  <a:latin typeface="Myriad Pro" panose="020B0503030403020204" pitchFamily="34" charset="0"/>
                  <a:cs typeface="Khmer OS Content" panose="02000500000000020004" pitchFamily="2" charset="0"/>
                </a:rPr>
                <a:t>)</a:t>
              </a:r>
            </a:p>
          </xdr:txBody>
        </xdr:sp>
        <xdr:sp macro="" textlink="">
          <xdr:nvSpPr>
            <xdr:cNvPr id="63" name="TextBox 62">
              <a:extLst>
                <a:ext uri="{FF2B5EF4-FFF2-40B4-BE49-F238E27FC236}">
                  <a16:creationId xmlns:a16="http://schemas.microsoft.com/office/drawing/2014/main" id="{5363AEFF-0CA1-4066-BE00-556862D22053}"/>
                </a:ext>
              </a:extLst>
            </xdr:cNvPr>
            <xdr:cNvSpPr txBox="1"/>
          </xdr:nvSpPr>
          <xdr:spPr>
            <a:xfrm>
              <a:off x="13417939" y="6402389"/>
              <a:ext cx="413750" cy="114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500" b="0">
                  <a:latin typeface="Khmer OS Content" panose="02000500000000020004" pitchFamily="2" charset="0"/>
                  <a:cs typeface="Khmer OS Content" panose="02000500000000020004" pitchFamily="2" charset="0"/>
                </a:rPr>
                <a:t>Filed in,</a:t>
              </a:r>
            </a:p>
          </xdr:txBody>
        </xdr:sp>
      </xdr:grpSp>
    </xdr:grpSp>
    <xdr:clientData/>
  </xdr:twoCellAnchor>
  <xdr:twoCellAnchor>
    <xdr:from>
      <xdr:col>0</xdr:col>
      <xdr:colOff>83782</xdr:colOff>
      <xdr:row>70</xdr:row>
      <xdr:rowOff>153206</xdr:rowOff>
    </xdr:from>
    <xdr:to>
      <xdr:col>13</xdr:col>
      <xdr:colOff>107674</xdr:colOff>
      <xdr:row>74</xdr:row>
      <xdr:rowOff>22538</xdr:rowOff>
    </xdr:to>
    <xdr:grpSp>
      <xdr:nvGrpSpPr>
        <xdr:cNvPr id="64" name="Group 63">
          <a:extLst>
            <a:ext uri="{FF2B5EF4-FFF2-40B4-BE49-F238E27FC236}">
              <a16:creationId xmlns:a16="http://schemas.microsoft.com/office/drawing/2014/main" id="{B04EA696-A541-4F4A-9FB7-6462964BE7BA}"/>
            </a:ext>
          </a:extLst>
        </xdr:cNvPr>
        <xdr:cNvGrpSpPr/>
      </xdr:nvGrpSpPr>
      <xdr:grpSpPr>
        <a:xfrm>
          <a:off x="83782" y="10327860"/>
          <a:ext cx="3838777" cy="514101"/>
          <a:chOff x="7754666" y="9687527"/>
          <a:chExt cx="3778275" cy="533211"/>
        </a:xfrm>
      </xdr:grpSpPr>
      <xdr:sp macro="" textlink="">
        <xdr:nvSpPr>
          <xdr:cNvPr id="65" name="Text Box 37">
            <a:extLst>
              <a:ext uri="{FF2B5EF4-FFF2-40B4-BE49-F238E27FC236}">
                <a16:creationId xmlns:a16="http://schemas.microsoft.com/office/drawing/2014/main" id="{BDBFD75B-C8F7-497B-9013-CAB918254B94}"/>
              </a:ext>
            </a:extLst>
          </xdr:cNvPr>
          <xdr:cNvSpPr txBox="1">
            <a:spLocks noChangeArrowheads="1"/>
          </xdr:cNvSpPr>
        </xdr:nvSpPr>
        <xdr:spPr bwMode="auto">
          <a:xfrm>
            <a:off x="7924504" y="10007948"/>
            <a:ext cx="3505020" cy="122647"/>
          </a:xfrm>
          <a:prstGeom prst="rect">
            <a:avLst/>
          </a:prstGeom>
          <a:noFill/>
          <a:ln w="9525">
            <a:noFill/>
            <a:miter lim="800000"/>
            <a:headEnd/>
            <a:tailEnd/>
          </a:ln>
        </xdr:spPr>
        <xdr:txBody>
          <a:bodyPr vertOverflow="clip" wrap="square" lIns="0" tIns="0" rIns="0" bIns="0" anchor="t" upright="1"/>
          <a:lstStyle/>
          <a:p>
            <a:pPr algn="l" rtl="1">
              <a:defRPr sz="1000"/>
            </a:pPr>
            <a:r>
              <a:rPr lang="en-US" sz="600" b="0" i="0" strike="noStrike">
                <a:solidFill>
                  <a:sysClr val="windowText" lastClr="000000"/>
                </a:solidFill>
                <a:latin typeface="Myriad pro"/>
                <a:cs typeface="Times New Roman"/>
              </a:rPr>
              <a:t>You must file this return and make the tax payment within 3 months of the end of the tax period.</a:t>
            </a:r>
          </a:p>
        </xdr:txBody>
      </xdr:sp>
      <xdr:sp macro="" textlink="">
        <xdr:nvSpPr>
          <xdr:cNvPr id="66" name="Text Box 38">
            <a:extLst>
              <a:ext uri="{FF2B5EF4-FFF2-40B4-BE49-F238E27FC236}">
                <a16:creationId xmlns:a16="http://schemas.microsoft.com/office/drawing/2014/main" id="{036B3784-D626-47CA-A509-40D9C23BE46C}"/>
              </a:ext>
            </a:extLst>
          </xdr:cNvPr>
          <xdr:cNvSpPr txBox="1">
            <a:spLocks noChangeArrowheads="1"/>
          </xdr:cNvSpPr>
        </xdr:nvSpPr>
        <xdr:spPr bwMode="auto">
          <a:xfrm>
            <a:off x="7920733" y="9882160"/>
            <a:ext cx="3603038" cy="159911"/>
          </a:xfrm>
          <a:prstGeom prst="rect">
            <a:avLst/>
          </a:prstGeom>
          <a:noFill/>
          <a:ln w="9525">
            <a:noFill/>
            <a:miter lim="800000"/>
            <a:headEnd/>
            <a:tailEnd/>
          </a:ln>
        </xdr:spPr>
        <xdr:txBody>
          <a:bodyPr vertOverflow="clip" wrap="square" lIns="0" tIns="0" rIns="0" bIns="0" anchor="t" upright="1"/>
          <a:lstStyle/>
          <a:p>
            <a:pPr algn="l" rtl="1">
              <a:defRPr sz="1000"/>
            </a:pPr>
            <a:r>
              <a:rPr lang="km-KH" sz="630" b="0" i="0" u="none" strike="noStrike">
                <a:solidFill>
                  <a:sysClr val="windowText" lastClr="000000"/>
                </a:solidFill>
                <a:latin typeface="Khmer OS Content" panose="02000500000000020004" pitchFamily="2" charset="0"/>
                <a:cs typeface="Khmer OS Content" panose="02000500000000020004" pitchFamily="2" charset="0"/>
              </a:rPr>
              <a:t>លោក/លោកស្រីត្រូវដាក់លិខិតប្រកាសនេះ និងបង់ប្រាក់ពន្ធក្នុងរយៈវេលា ៣ខែ ក្រោយពីដំណាច់ឆ្នាំសារពើពន្ធ។ </a:t>
            </a:r>
            <a:endParaRPr lang="en-US" sz="63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67" name="Text Box 38">
            <a:extLst>
              <a:ext uri="{FF2B5EF4-FFF2-40B4-BE49-F238E27FC236}">
                <a16:creationId xmlns:a16="http://schemas.microsoft.com/office/drawing/2014/main" id="{47DE43C1-B19E-405E-A043-7E0212035CBF}"/>
              </a:ext>
            </a:extLst>
          </xdr:cNvPr>
          <xdr:cNvSpPr txBox="1">
            <a:spLocks noChangeArrowheads="1"/>
          </xdr:cNvSpPr>
        </xdr:nvSpPr>
        <xdr:spPr bwMode="auto">
          <a:xfrm>
            <a:off x="7929903" y="10069283"/>
            <a:ext cx="3603038" cy="151455"/>
          </a:xfrm>
          <a:prstGeom prst="rect">
            <a:avLst/>
          </a:prstGeom>
          <a:noFill/>
          <a:ln w="9525">
            <a:noFill/>
            <a:miter lim="800000"/>
            <a:headEnd/>
            <a:tailEnd/>
          </a:ln>
        </xdr:spPr>
        <xdr:txBody>
          <a:bodyPr vertOverflow="clip" wrap="square" lIns="0" tIns="0" rIns="0" bIns="0" anchor="ctr" upright="1"/>
          <a:lstStyle/>
          <a:p>
            <a:pPr marL="0" marR="0" lvl="0" indent="0" algn="l" defTabSz="914400" rtl="1" eaLnBrk="1" fontAlgn="auto" latinLnBrk="0" hangingPunct="1">
              <a:lnSpc>
                <a:spcPts val="1400"/>
              </a:lnSpc>
              <a:spcBef>
                <a:spcPts val="0"/>
              </a:spcBef>
              <a:spcAft>
                <a:spcPts val="0"/>
              </a:spcAft>
              <a:buClrTx/>
              <a:buSzTx/>
              <a:buFontTx/>
              <a:buNone/>
              <a:tabLst/>
              <a:defRPr sz="1000"/>
            </a:pPr>
            <a:r>
              <a:rPr kumimoji="0" lang="km-KH" sz="600" b="0" i="0" u="none" strike="noStrike" kern="0" cap="none" spc="0" normalizeH="0" baseline="0" noProof="0">
                <a:ln>
                  <a:noFill/>
                </a:ln>
                <a:solidFill>
                  <a:sysClr val="windowText" lastClr="000000"/>
                </a:solidFill>
                <a:effectLst/>
                <a:uLnTx/>
                <a:uFillTx/>
                <a:latin typeface="Myriad Pro" panose="020B0503030403020204" pitchFamily="34" charset="0"/>
                <a:ea typeface="+mn-ea"/>
                <a:cs typeface="Khmer OS Content" panose="02000500000000020004" pitchFamily="2" charset="0"/>
              </a:rPr>
              <a:t>សហគ្រាសត្រូវបោះត្រាសហគ្រាសគ្រប់ទំព័រ </a:t>
            </a:r>
            <a:r>
              <a:rPr kumimoji="0" lang="en-US" sz="600" b="0" i="0" u="none" strike="noStrike" kern="0" cap="none" spc="0" normalizeH="0" baseline="0" noProof="0">
                <a:ln>
                  <a:noFill/>
                </a:ln>
                <a:solidFill>
                  <a:sysClr val="windowText" lastClr="000000"/>
                </a:solidFill>
                <a:effectLst/>
                <a:uLnTx/>
                <a:uFillTx/>
                <a:latin typeface="Myriad Pro" panose="020B0503030403020204" pitchFamily="34" charset="0"/>
                <a:ea typeface="+mn-ea"/>
                <a:cs typeface="Khmer OS Content" panose="02000500000000020004" pitchFamily="2" charset="0"/>
              </a:rPr>
              <a:t>/ Enterprise must seal all pages</a:t>
            </a:r>
          </a:p>
          <a:p>
            <a:pPr marL="0" marR="0" lvl="0" indent="0" algn="l" defTabSz="914400" rtl="1" eaLnBrk="1" fontAlgn="auto" latinLnBrk="0" hangingPunct="1">
              <a:lnSpc>
                <a:spcPts val="600"/>
              </a:lnSpc>
              <a:spcBef>
                <a:spcPts val="0"/>
              </a:spcBef>
              <a:spcAft>
                <a:spcPts val="0"/>
              </a:spcAft>
              <a:buClrTx/>
              <a:buSzTx/>
              <a:buFontTx/>
              <a:buNone/>
              <a:tabLst/>
              <a:defRPr sz="1000"/>
            </a:pPr>
            <a:endParaRPr kumimoji="0" lang="en-US" sz="600" b="0" i="0" u="none" strike="noStrike" kern="0" cap="none" spc="0" normalizeH="0" baseline="0" noProof="0">
              <a:ln>
                <a:noFill/>
              </a:ln>
              <a:solidFill>
                <a:sysClr val="windowText" lastClr="000000"/>
              </a:solidFill>
              <a:effectLst/>
              <a:uLnTx/>
              <a:uFillTx/>
              <a:latin typeface="Myriad Pro" panose="020B0503030403020204" pitchFamily="34" charset="0"/>
              <a:ea typeface="+mn-ea"/>
              <a:cs typeface="Khmer OS Content" panose="02000500000000020004" pitchFamily="2" charset="0"/>
            </a:endParaRPr>
          </a:p>
        </xdr:txBody>
      </xdr:sp>
      <xdr:sp macro="" textlink="">
        <xdr:nvSpPr>
          <xdr:cNvPr id="68" name="TextBox 67">
            <a:extLst>
              <a:ext uri="{FF2B5EF4-FFF2-40B4-BE49-F238E27FC236}">
                <a16:creationId xmlns:a16="http://schemas.microsoft.com/office/drawing/2014/main" id="{E808F930-816E-4941-B694-92F2466D4B4E}"/>
              </a:ext>
            </a:extLst>
          </xdr:cNvPr>
          <xdr:cNvSpPr txBox="1"/>
        </xdr:nvSpPr>
        <xdr:spPr>
          <a:xfrm>
            <a:off x="7754666" y="9687527"/>
            <a:ext cx="1041113"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km-KH" sz="800" b="0">
                <a:solidFill>
                  <a:sysClr val="windowText" lastClr="000000"/>
                </a:solidFill>
                <a:latin typeface="Khmer OS Muol Light" panose="02000500000000020004" pitchFamily="2" charset="0"/>
                <a:cs typeface="Khmer OS Muol Light" panose="02000500000000020004" pitchFamily="2" charset="0"/>
              </a:rPr>
              <a:t>សម្គាល់</a:t>
            </a:r>
            <a:r>
              <a:rPr lang="km-KH" sz="700" b="0" baseline="0">
                <a:solidFill>
                  <a:sysClr val="windowText" lastClr="000000"/>
                </a:solidFill>
                <a:latin typeface="Khmer OS Muol Light" panose="02000500000000020004" pitchFamily="2" charset="0"/>
                <a:cs typeface="Khmer OS Muol Light" panose="02000500000000020004" pitchFamily="2" charset="0"/>
              </a:rPr>
              <a:t> </a:t>
            </a:r>
            <a:r>
              <a:rPr lang="en-US" sz="600" b="1">
                <a:solidFill>
                  <a:sysClr val="windowText" lastClr="000000"/>
                </a:solidFill>
                <a:latin typeface="Khmer OS Muol Light" panose="02000500000000020004" pitchFamily="2" charset="0"/>
                <a:cs typeface="Khmer OS Muol Light" panose="02000500000000020004" pitchFamily="2" charset="0"/>
              </a:rPr>
              <a:t>/ </a:t>
            </a:r>
            <a:r>
              <a:rPr lang="en-US" sz="700" b="1">
                <a:solidFill>
                  <a:sysClr val="windowText" lastClr="000000"/>
                </a:solidFill>
                <a:latin typeface="Myriad Pro" panose="020B0503030403020204" pitchFamily="34" charset="0"/>
                <a:cs typeface="Khmer OS Muol Light" panose="02000500000000020004" pitchFamily="2" charset="0"/>
              </a:rPr>
              <a:t>NOTE</a:t>
            </a:r>
            <a:r>
              <a:rPr lang="en-US" sz="600" b="1">
                <a:solidFill>
                  <a:sysClr val="windowText" lastClr="000000"/>
                </a:solidFill>
                <a:latin typeface="Khmer OS Muol Light" panose="02000500000000020004" pitchFamily="2" charset="0"/>
                <a:cs typeface="Khmer OS Muol Light" panose="02000500000000020004" pitchFamily="2" charset="0"/>
              </a:rPr>
              <a:t> </a:t>
            </a:r>
            <a:r>
              <a:rPr lang="km-KH" sz="600" b="0">
                <a:solidFill>
                  <a:sysClr val="windowText" lastClr="000000"/>
                </a:solidFill>
                <a:latin typeface="Khmer OS Muol Light" panose="02000500000000020004" pitchFamily="2" charset="0"/>
                <a:cs typeface="Khmer OS Muol Light" panose="02000500000000020004" pitchFamily="2" charset="0"/>
              </a:rPr>
              <a:t>៖</a:t>
            </a:r>
            <a:endParaRPr lang="en-US" sz="600" b="0">
              <a:solidFill>
                <a:sysClr val="windowText" lastClr="000000"/>
              </a:solidFill>
              <a:latin typeface="Khmer OS Muol Light" panose="02000500000000020004" pitchFamily="2" charset="0"/>
              <a:cs typeface="Khmer OS Muol Light" panose="02000500000000020004" pitchFamily="2" charset="0"/>
            </a:endParaRPr>
          </a:p>
        </xdr:txBody>
      </xdr:sp>
      <xdr:cxnSp macro="">
        <xdr:nvCxnSpPr>
          <xdr:cNvPr id="69" name="Straight Connector 68">
            <a:extLst>
              <a:ext uri="{FF2B5EF4-FFF2-40B4-BE49-F238E27FC236}">
                <a16:creationId xmlns:a16="http://schemas.microsoft.com/office/drawing/2014/main" id="{C721DFC8-75DF-4726-A910-96F48748630F}"/>
              </a:ext>
            </a:extLst>
          </xdr:cNvPr>
          <xdr:cNvCxnSpPr/>
        </xdr:nvCxnSpPr>
        <xdr:spPr bwMode="auto">
          <a:xfrm>
            <a:off x="7916912" y="9731525"/>
            <a:ext cx="853755" cy="0"/>
          </a:xfrm>
          <a:prstGeom prst="line">
            <a:avLst/>
          </a:prstGeom>
          <a:ln w="12700">
            <a:headEnd type="none" w="med" len="med"/>
            <a:tailEnd type="none"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98970</xdr:colOff>
      <xdr:row>59</xdr:row>
      <xdr:rowOff>16559</xdr:rowOff>
    </xdr:from>
    <xdr:to>
      <xdr:col>32</xdr:col>
      <xdr:colOff>6185</xdr:colOff>
      <xdr:row>64</xdr:row>
      <xdr:rowOff>62860</xdr:rowOff>
    </xdr:to>
    <xdr:grpSp>
      <xdr:nvGrpSpPr>
        <xdr:cNvPr id="70" name="Group 69">
          <a:extLst>
            <a:ext uri="{FF2B5EF4-FFF2-40B4-BE49-F238E27FC236}">
              <a16:creationId xmlns:a16="http://schemas.microsoft.com/office/drawing/2014/main" id="{49622845-5C92-4FA7-BB99-66FF70C45185}"/>
            </a:ext>
          </a:extLst>
        </xdr:cNvPr>
        <xdr:cNvGrpSpPr/>
      </xdr:nvGrpSpPr>
      <xdr:grpSpPr>
        <a:xfrm>
          <a:off x="98970" y="8164097"/>
          <a:ext cx="7742138" cy="808301"/>
          <a:chOff x="7941928" y="7135297"/>
          <a:chExt cx="8124335" cy="904222"/>
        </a:xfrm>
      </xdr:grpSpPr>
      <xdr:sp macro="" textlink="">
        <xdr:nvSpPr>
          <xdr:cNvPr id="71" name="TextBox 70">
            <a:extLst>
              <a:ext uri="{FF2B5EF4-FFF2-40B4-BE49-F238E27FC236}">
                <a16:creationId xmlns:a16="http://schemas.microsoft.com/office/drawing/2014/main" id="{2F962FBA-A3E8-4EE6-829D-DDD1D9C3604B}"/>
              </a:ext>
            </a:extLst>
          </xdr:cNvPr>
          <xdr:cNvSpPr txBox="1"/>
        </xdr:nvSpPr>
        <xdr:spPr>
          <a:xfrm>
            <a:off x="7941928" y="7135297"/>
            <a:ext cx="1937905" cy="243496"/>
          </a:xfrm>
          <a:prstGeom prst="rect">
            <a:avLst/>
          </a:prstGeom>
          <a:solidFill>
            <a:schemeClr val="bg1">
              <a:lumMod val="95000"/>
            </a:schemeClr>
          </a:solidFill>
          <a:ln w="9525" cmpd="sng">
            <a:noFill/>
          </a:ln>
          <a:effectLst>
            <a:outerShdw dist="12700" dir="54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km-KH" sz="800" b="0">
                <a:latin typeface="Khmer OS Muol Light" panose="02000500000000020004" pitchFamily="2" charset="0"/>
                <a:cs typeface="Khmer OS Muol Light" panose="02000500000000020004" pitchFamily="2" charset="0"/>
              </a:rPr>
              <a:t>សេចក្ដីប្រកាស </a:t>
            </a:r>
            <a:r>
              <a:rPr lang="en-US" sz="600" b="1">
                <a:latin typeface="Khmer OS Muol Light" panose="02000500000000020004" pitchFamily="2" charset="0"/>
                <a:cs typeface="Khmer OS Muol Light" panose="02000500000000020004" pitchFamily="2" charset="0"/>
              </a:rPr>
              <a:t>/ </a:t>
            </a:r>
            <a:r>
              <a:rPr lang="en-US" sz="700" b="1">
                <a:latin typeface="Myriad Pro" panose="020B0503030403020204" pitchFamily="34" charset="0"/>
                <a:cs typeface="Khmer OS Muol Light" panose="02000500000000020004" pitchFamily="2" charset="0"/>
              </a:rPr>
              <a:t>DECLARATION</a:t>
            </a:r>
            <a:r>
              <a:rPr lang="en-US" sz="600" b="1">
                <a:latin typeface="Khmer OS Muol Light" panose="02000500000000020004" pitchFamily="2" charset="0"/>
                <a:cs typeface="Khmer OS Muol Light" panose="02000500000000020004" pitchFamily="2" charset="0"/>
              </a:rPr>
              <a:t> </a:t>
            </a:r>
            <a:r>
              <a:rPr lang="km-KH" sz="600" b="0">
                <a:latin typeface="Khmer OS Muol Light" panose="02000500000000020004" pitchFamily="2" charset="0"/>
                <a:cs typeface="Khmer OS Muol Light" panose="02000500000000020004" pitchFamily="2" charset="0"/>
              </a:rPr>
              <a:t>៖</a:t>
            </a:r>
            <a:endParaRPr lang="en-US" sz="600" b="0">
              <a:latin typeface="Khmer OS Muol Light" panose="02000500000000020004" pitchFamily="2" charset="0"/>
              <a:cs typeface="Khmer OS Muol Light" panose="02000500000000020004" pitchFamily="2" charset="0"/>
            </a:endParaRPr>
          </a:p>
        </xdr:txBody>
      </xdr:sp>
      <xdr:sp macro="" textlink="">
        <xdr:nvSpPr>
          <xdr:cNvPr id="72" name="Text Box 37">
            <a:extLst>
              <a:ext uri="{FF2B5EF4-FFF2-40B4-BE49-F238E27FC236}">
                <a16:creationId xmlns:a16="http://schemas.microsoft.com/office/drawing/2014/main" id="{C164CD5F-E0F0-4D29-B3E5-51042A8911DA}"/>
              </a:ext>
            </a:extLst>
          </xdr:cNvPr>
          <xdr:cNvSpPr txBox="1">
            <a:spLocks noChangeArrowheads="1"/>
          </xdr:cNvSpPr>
        </xdr:nvSpPr>
        <xdr:spPr bwMode="auto">
          <a:xfrm>
            <a:off x="8135709" y="7768576"/>
            <a:ext cx="7923099" cy="270943"/>
          </a:xfrm>
          <a:prstGeom prst="rect">
            <a:avLst/>
          </a:prstGeom>
          <a:noFill/>
          <a:ln w="9525">
            <a:noFill/>
            <a:miter lim="800000"/>
            <a:headEnd/>
            <a:tailEnd/>
          </a:ln>
        </xdr:spPr>
        <xdr:txBody>
          <a:bodyPr vertOverflow="clip" wrap="square" lIns="0" tIns="0" rIns="0" bIns="0" anchor="t" upright="1"/>
          <a:lstStyle/>
          <a:p>
            <a:pPr algn="l" rtl="1">
              <a:defRPr sz="1000"/>
            </a:pPr>
            <a:r>
              <a:rPr lang="en-US" sz="600" b="0" i="0" strike="noStrike">
                <a:solidFill>
                  <a:sysClr val="windowText" lastClr="000000"/>
                </a:solidFill>
                <a:latin typeface="Myriad pro"/>
                <a:cs typeface="Times New Roman"/>
              </a:rPr>
              <a:t>We have examined all items on this return and the annex attached herewith. We have correct, and complete supporting documents which ensure that all information in this return is true and accurate </a:t>
            </a:r>
            <a:r>
              <a:rPr lang="en-US" sz="600" b="0" i="0" strike="noStrike">
                <a:solidFill>
                  <a:sysClr val="windowText" lastClr="000000"/>
                </a:solidFill>
                <a:latin typeface="Myriad pro"/>
                <a:ea typeface="+mn-ea"/>
                <a:cs typeface="Times New Roman"/>
              </a:rPr>
              <a:t>and </a:t>
            </a:r>
          </a:p>
          <a:p>
            <a:pPr algn="l" rtl="1">
              <a:defRPr sz="1000"/>
            </a:pPr>
            <a:r>
              <a:rPr lang="en-US" sz="600" b="0" i="0" strike="noStrike">
                <a:solidFill>
                  <a:sysClr val="windowText" lastClr="000000"/>
                </a:solidFill>
                <a:latin typeface="Myriad pro"/>
                <a:ea typeface="+mn-ea"/>
                <a:cs typeface="Times New Roman"/>
              </a:rPr>
              <a:t>there is no undeclared business transaction. We are lawfully responsible for any falsified information.  </a:t>
            </a:r>
          </a:p>
        </xdr:txBody>
      </xdr:sp>
      <xdr:sp macro="" textlink="">
        <xdr:nvSpPr>
          <xdr:cNvPr id="73" name="Text Box 38">
            <a:extLst>
              <a:ext uri="{FF2B5EF4-FFF2-40B4-BE49-F238E27FC236}">
                <a16:creationId xmlns:a16="http://schemas.microsoft.com/office/drawing/2014/main" id="{65FCD700-CCBE-4559-811C-59831CA818FC}"/>
              </a:ext>
            </a:extLst>
          </xdr:cNvPr>
          <xdr:cNvSpPr txBox="1">
            <a:spLocks noChangeArrowheads="1"/>
          </xdr:cNvSpPr>
        </xdr:nvSpPr>
        <xdr:spPr bwMode="auto">
          <a:xfrm>
            <a:off x="8135709" y="7419615"/>
            <a:ext cx="7930554" cy="400176"/>
          </a:xfrm>
          <a:prstGeom prst="rect">
            <a:avLst/>
          </a:prstGeom>
          <a:noFill/>
          <a:ln w="9525">
            <a:noFill/>
            <a:miter lim="800000"/>
            <a:headEnd/>
            <a:tailEnd/>
          </a:ln>
        </xdr:spPr>
        <xdr:txBody>
          <a:bodyPr vertOverflow="clip" wrap="square" lIns="0" tIns="0" rIns="0" bIns="0" anchor="t" upright="1"/>
          <a:lstStyle/>
          <a:p>
            <a:pPr algn="l" rtl="1">
              <a:defRPr sz="1000"/>
            </a:pPr>
            <a:r>
              <a:rPr lang="km-KH" sz="630" b="0" i="0" u="none" strike="noStrike">
                <a:solidFill>
                  <a:sysClr val="windowText" lastClr="000000"/>
                </a:solidFill>
                <a:latin typeface="Khmer OS Content" panose="02000500000000020004" pitchFamily="2" charset="0"/>
                <a:cs typeface="Khmer OS Content" panose="02000500000000020004" pitchFamily="2" charset="0"/>
              </a:rPr>
              <a:t>យើងខ្ញុំបានពិនិត្យគ្រប់ចំណុចទាំងអស់នៅលើលិខិតប្រកាសនេះ  និងតារាងឧបសម្ព័ន្ធភ្ជាប់មកជាមួយ ។ យើងខ្ញុំមានសក្ខីបត្រ័បញ្ជាក់ច្បាស់លាស់ ត្រឹមត្រូវ ពេញលេញ  ដែលធានាបានថា ព័ត៌មានទាំងអស់ នៅលើលិខិត </a:t>
            </a:r>
            <a:r>
              <a:rPr lang="en-US" sz="630" b="0" i="0" u="none" strike="noStrike">
                <a:solidFill>
                  <a:sysClr val="windowText" lastClr="000000"/>
                </a:solidFill>
                <a:latin typeface="Khmer OS Content" panose="02000500000000020004" pitchFamily="2" charset="0"/>
                <a:cs typeface="Khmer OS Content" panose="02000500000000020004" pitchFamily="2" charset="0"/>
              </a:rPr>
              <a:t> </a:t>
            </a:r>
          </a:p>
          <a:p>
            <a:pPr algn="l" rtl="1">
              <a:defRPr sz="1000"/>
            </a:pPr>
            <a:r>
              <a:rPr lang="km-KH" sz="630" b="0" i="0" u="none" strike="noStrike">
                <a:solidFill>
                  <a:sysClr val="windowText" lastClr="000000"/>
                </a:solidFill>
                <a:latin typeface="Khmer OS Content" panose="02000500000000020004" pitchFamily="2" charset="0"/>
                <a:ea typeface="+mn-ea"/>
                <a:cs typeface="Khmer OS Content" panose="02000500000000020004" pitchFamily="2" charset="0"/>
              </a:rPr>
              <a:t>ប្រកាសនេះ ពិតជាត្រឹមត្រូវប្រាកដមែន  ហើយគ្មានប្រតិបត្តិការណាមួយមិនបានប្រកាសនោះទេ ។  យើងខ្ញុំសូមទទួលខុសត្រូវទាំងស្រុងចំពោះមុខច្បាប់ទាំងឡាយជាធរមានប្រសិនបើព័ត៌មានណាមួយមានការក្លែងបន្លំ។ </a:t>
            </a:r>
            <a:endParaRPr lang="en-US" sz="630" b="0" i="0" u="none" strike="noStrike">
              <a:solidFill>
                <a:sysClr val="windowText" lastClr="000000"/>
              </a:solidFill>
              <a:latin typeface="Khmer OS Content" panose="02000500000000020004" pitchFamily="2" charset="0"/>
              <a:ea typeface="+mn-ea"/>
              <a:cs typeface="Khmer OS Content" panose="02000500000000020004" pitchFamily="2" charset="0"/>
            </a:endParaRPr>
          </a:p>
        </xdr:txBody>
      </xdr:sp>
    </xdr:grpSp>
    <xdr:clientData/>
  </xdr:twoCellAnchor>
  <xdr:twoCellAnchor>
    <xdr:from>
      <xdr:col>5</xdr:col>
      <xdr:colOff>177216</xdr:colOff>
      <xdr:row>14</xdr:row>
      <xdr:rowOff>41162</xdr:rowOff>
    </xdr:from>
    <xdr:to>
      <xdr:col>5</xdr:col>
      <xdr:colOff>275821</xdr:colOff>
      <xdr:row>15</xdr:row>
      <xdr:rowOff>53072</xdr:rowOff>
    </xdr:to>
    <xdr:sp macro="" textlink="">
      <xdr:nvSpPr>
        <xdr:cNvPr id="93" name="Isosceles Triangle 92">
          <a:extLst>
            <a:ext uri="{FF2B5EF4-FFF2-40B4-BE49-F238E27FC236}">
              <a16:creationId xmlns:a16="http://schemas.microsoft.com/office/drawing/2014/main" id="{03362BC1-D324-4C1B-A976-A37C92AF1B93}"/>
            </a:ext>
          </a:extLst>
        </xdr:cNvPr>
        <xdr:cNvSpPr/>
      </xdr:nvSpPr>
      <xdr:spPr bwMode="auto">
        <a:xfrm rot="5400000">
          <a:off x="2316064" y="2274289"/>
          <a:ext cx="202410" cy="98605"/>
        </a:xfrm>
        <a:prstGeom prst="triangle">
          <a:avLst/>
        </a:prstGeom>
        <a:solidFill>
          <a:schemeClr val="tx1"/>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4</xdr:col>
      <xdr:colOff>2942</xdr:colOff>
      <xdr:row>14</xdr:row>
      <xdr:rowOff>29765</xdr:rowOff>
    </xdr:from>
    <xdr:to>
      <xdr:col>4</xdr:col>
      <xdr:colOff>226060</xdr:colOff>
      <xdr:row>15</xdr:row>
      <xdr:rowOff>71582</xdr:rowOff>
    </xdr:to>
    <xdr:sp macro="" textlink="">
      <xdr:nvSpPr>
        <xdr:cNvPr id="149" name="TextBox 148">
          <a:extLst>
            <a:ext uri="{FF2B5EF4-FFF2-40B4-BE49-F238E27FC236}">
              <a16:creationId xmlns:a16="http://schemas.microsoft.com/office/drawing/2014/main" id="{1AF12B82-DA11-4BF4-AA6D-6ED387BEC89D}"/>
            </a:ext>
          </a:extLst>
        </xdr:cNvPr>
        <xdr:cNvSpPr txBox="1"/>
      </xdr:nvSpPr>
      <xdr:spPr bwMode="auto">
        <a:xfrm>
          <a:off x="1923182" y="218368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4</xdr:col>
      <xdr:colOff>244242</xdr:colOff>
      <xdr:row>14</xdr:row>
      <xdr:rowOff>29765</xdr:rowOff>
    </xdr:from>
    <xdr:to>
      <xdr:col>5</xdr:col>
      <xdr:colOff>27940</xdr:colOff>
      <xdr:row>15</xdr:row>
      <xdr:rowOff>71582</xdr:rowOff>
    </xdr:to>
    <xdr:sp macro="" textlink="">
      <xdr:nvSpPr>
        <xdr:cNvPr id="166" name="TextBox 165">
          <a:extLst>
            <a:ext uri="{FF2B5EF4-FFF2-40B4-BE49-F238E27FC236}">
              <a16:creationId xmlns:a16="http://schemas.microsoft.com/office/drawing/2014/main" id="{AD199A27-E8C7-41F5-9702-9683D28C3D25}"/>
            </a:ext>
          </a:extLst>
        </xdr:cNvPr>
        <xdr:cNvSpPr txBox="1"/>
      </xdr:nvSpPr>
      <xdr:spPr bwMode="auto">
        <a:xfrm>
          <a:off x="2164482" y="218368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8</xdr:col>
      <xdr:colOff>10562</xdr:colOff>
      <xdr:row>14</xdr:row>
      <xdr:rowOff>29765</xdr:rowOff>
    </xdr:from>
    <xdr:to>
      <xdr:col>18</xdr:col>
      <xdr:colOff>139701</xdr:colOff>
      <xdr:row>15</xdr:row>
      <xdr:rowOff>71582</xdr:rowOff>
    </xdr:to>
    <xdr:grpSp>
      <xdr:nvGrpSpPr>
        <xdr:cNvPr id="6" name="Group 5">
          <a:extLst>
            <a:ext uri="{FF2B5EF4-FFF2-40B4-BE49-F238E27FC236}">
              <a16:creationId xmlns:a16="http://schemas.microsoft.com/office/drawing/2014/main" id="{8358A6A8-8BC3-4B6C-BF34-F9B0CD605A18}"/>
            </a:ext>
          </a:extLst>
        </xdr:cNvPr>
        <xdr:cNvGrpSpPr/>
      </xdr:nvGrpSpPr>
      <xdr:grpSpPr>
        <a:xfrm>
          <a:off x="3136716" y="2193650"/>
          <a:ext cx="2029254" cy="232317"/>
          <a:chOff x="3128412" y="2176065"/>
          <a:chExt cx="2027789" cy="232317"/>
        </a:xfrm>
        <a:effectLst/>
      </xdr:grpSpPr>
      <xdr:sp macro="" textlink="">
        <xdr:nvSpPr>
          <xdr:cNvPr id="167" name="TextBox 166">
            <a:extLst>
              <a:ext uri="{FF2B5EF4-FFF2-40B4-BE49-F238E27FC236}">
                <a16:creationId xmlns:a16="http://schemas.microsoft.com/office/drawing/2014/main" id="{1F423EC8-AFEF-4355-9A2C-0CDCB8E3594E}"/>
              </a:ext>
            </a:extLst>
          </xdr:cNvPr>
          <xdr:cNvSpPr txBox="1"/>
        </xdr:nvSpPr>
        <xdr:spPr bwMode="auto">
          <a:xfrm>
            <a:off x="3128412"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68" name="TextBox 167">
            <a:extLst>
              <a:ext uri="{FF2B5EF4-FFF2-40B4-BE49-F238E27FC236}">
                <a16:creationId xmlns:a16="http://schemas.microsoft.com/office/drawing/2014/main" id="{97622CA0-FEC7-41FE-B9DC-57FA4DB452DB}"/>
              </a:ext>
            </a:extLst>
          </xdr:cNvPr>
          <xdr:cNvSpPr txBox="1"/>
        </xdr:nvSpPr>
        <xdr:spPr bwMode="auto">
          <a:xfrm>
            <a:off x="3369712"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69" name="TextBox 168">
            <a:extLst>
              <a:ext uri="{FF2B5EF4-FFF2-40B4-BE49-F238E27FC236}">
                <a16:creationId xmlns:a16="http://schemas.microsoft.com/office/drawing/2014/main" id="{97882A10-9610-4776-B977-BD5FFF8D4588}"/>
              </a:ext>
            </a:extLst>
          </xdr:cNvPr>
          <xdr:cNvSpPr txBox="1"/>
        </xdr:nvSpPr>
        <xdr:spPr bwMode="auto">
          <a:xfrm>
            <a:off x="3637682" y="2176065"/>
            <a:ext cx="22184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70" name="TextBox 169">
            <a:extLst>
              <a:ext uri="{FF2B5EF4-FFF2-40B4-BE49-F238E27FC236}">
                <a16:creationId xmlns:a16="http://schemas.microsoft.com/office/drawing/2014/main" id="{67B85D80-F8C3-40D4-B971-C1BC61F45B66}"/>
              </a:ext>
            </a:extLst>
          </xdr:cNvPr>
          <xdr:cNvSpPr txBox="1"/>
        </xdr:nvSpPr>
        <xdr:spPr bwMode="auto">
          <a:xfrm>
            <a:off x="3877712"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71" name="TextBox 170">
            <a:extLst>
              <a:ext uri="{FF2B5EF4-FFF2-40B4-BE49-F238E27FC236}">
                <a16:creationId xmlns:a16="http://schemas.microsoft.com/office/drawing/2014/main" id="{F4C76B54-9835-47E9-A386-11FAE59FCD87}"/>
              </a:ext>
            </a:extLst>
          </xdr:cNvPr>
          <xdr:cNvSpPr txBox="1"/>
        </xdr:nvSpPr>
        <xdr:spPr bwMode="auto">
          <a:xfrm>
            <a:off x="4214330" y="2176065"/>
            <a:ext cx="22184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72" name="TextBox 171">
            <a:extLst>
              <a:ext uri="{FF2B5EF4-FFF2-40B4-BE49-F238E27FC236}">
                <a16:creationId xmlns:a16="http://schemas.microsoft.com/office/drawing/2014/main" id="{9900AA65-D041-4992-8CAC-B2C18A0DB595}"/>
              </a:ext>
            </a:extLst>
          </xdr:cNvPr>
          <xdr:cNvSpPr txBox="1"/>
        </xdr:nvSpPr>
        <xdr:spPr bwMode="auto">
          <a:xfrm>
            <a:off x="4454360" y="2176065"/>
            <a:ext cx="22184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73" name="TextBox 172">
            <a:extLst>
              <a:ext uri="{FF2B5EF4-FFF2-40B4-BE49-F238E27FC236}">
                <a16:creationId xmlns:a16="http://schemas.microsoft.com/office/drawing/2014/main" id="{C61BCBF6-70DA-4734-954C-AD9B8452840A}"/>
              </a:ext>
            </a:extLst>
          </xdr:cNvPr>
          <xdr:cNvSpPr txBox="1"/>
        </xdr:nvSpPr>
        <xdr:spPr bwMode="auto">
          <a:xfrm>
            <a:off x="4694390"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74" name="TextBox 173">
            <a:extLst>
              <a:ext uri="{FF2B5EF4-FFF2-40B4-BE49-F238E27FC236}">
                <a16:creationId xmlns:a16="http://schemas.microsoft.com/office/drawing/2014/main" id="{D263C145-18CF-408E-AF1F-541D3F90A294}"/>
              </a:ext>
            </a:extLst>
          </xdr:cNvPr>
          <xdr:cNvSpPr txBox="1"/>
        </xdr:nvSpPr>
        <xdr:spPr bwMode="auto">
          <a:xfrm>
            <a:off x="4935690" y="2176065"/>
            <a:ext cx="220511"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clientData/>
  </xdr:twoCellAnchor>
  <xdr:twoCellAnchor>
    <xdr:from>
      <xdr:col>25</xdr:col>
      <xdr:colOff>13903</xdr:colOff>
      <xdr:row>14</xdr:row>
      <xdr:rowOff>29765</xdr:rowOff>
    </xdr:from>
    <xdr:to>
      <xdr:col>26</xdr:col>
      <xdr:colOff>88632</xdr:colOff>
      <xdr:row>15</xdr:row>
      <xdr:rowOff>71582</xdr:rowOff>
    </xdr:to>
    <xdr:sp macro="" textlink="">
      <xdr:nvSpPr>
        <xdr:cNvPr id="175" name="TextBox 174">
          <a:extLst>
            <a:ext uri="{FF2B5EF4-FFF2-40B4-BE49-F238E27FC236}">
              <a16:creationId xmlns:a16="http://schemas.microsoft.com/office/drawing/2014/main" id="{D32A86B1-A23B-4162-BEE6-C4ED8B28A166}"/>
            </a:ext>
          </a:extLst>
        </xdr:cNvPr>
        <xdr:cNvSpPr txBox="1"/>
      </xdr:nvSpPr>
      <xdr:spPr bwMode="auto">
        <a:xfrm>
          <a:off x="5595219" y="2185423"/>
          <a:ext cx="221781"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26</xdr:col>
      <xdr:colOff>106814</xdr:colOff>
      <xdr:row>14</xdr:row>
      <xdr:rowOff>29765</xdr:rowOff>
    </xdr:from>
    <xdr:to>
      <xdr:col>27</xdr:col>
      <xdr:colOff>74596</xdr:colOff>
      <xdr:row>15</xdr:row>
      <xdr:rowOff>71582</xdr:rowOff>
    </xdr:to>
    <xdr:sp macro="" textlink="">
      <xdr:nvSpPr>
        <xdr:cNvPr id="176" name="TextBox 175">
          <a:extLst>
            <a:ext uri="{FF2B5EF4-FFF2-40B4-BE49-F238E27FC236}">
              <a16:creationId xmlns:a16="http://schemas.microsoft.com/office/drawing/2014/main" id="{F35FC91A-9779-473C-AF78-142087A16DC4}"/>
            </a:ext>
          </a:extLst>
        </xdr:cNvPr>
        <xdr:cNvSpPr txBox="1"/>
      </xdr:nvSpPr>
      <xdr:spPr bwMode="auto">
        <a:xfrm>
          <a:off x="5835182" y="2185423"/>
          <a:ext cx="221782"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27</xdr:col>
      <xdr:colOff>120450</xdr:colOff>
      <xdr:row>14</xdr:row>
      <xdr:rowOff>29765</xdr:rowOff>
    </xdr:from>
    <xdr:to>
      <xdr:col>28</xdr:col>
      <xdr:colOff>189564</xdr:colOff>
      <xdr:row>15</xdr:row>
      <xdr:rowOff>71582</xdr:rowOff>
    </xdr:to>
    <xdr:sp macro="" textlink="">
      <xdr:nvSpPr>
        <xdr:cNvPr id="177" name="TextBox 176">
          <a:extLst>
            <a:ext uri="{FF2B5EF4-FFF2-40B4-BE49-F238E27FC236}">
              <a16:creationId xmlns:a16="http://schemas.microsoft.com/office/drawing/2014/main" id="{97ABD0C9-69FE-4A5F-8F77-64421DC0835B}"/>
            </a:ext>
          </a:extLst>
        </xdr:cNvPr>
        <xdr:cNvSpPr txBox="1"/>
      </xdr:nvSpPr>
      <xdr:spPr bwMode="auto">
        <a:xfrm>
          <a:off x="6102818" y="2185423"/>
          <a:ext cx="222851"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28</xdr:col>
      <xdr:colOff>207746</xdr:colOff>
      <xdr:row>14</xdr:row>
      <xdr:rowOff>29765</xdr:rowOff>
    </xdr:from>
    <xdr:to>
      <xdr:col>28</xdr:col>
      <xdr:colOff>430195</xdr:colOff>
      <xdr:row>15</xdr:row>
      <xdr:rowOff>71582</xdr:rowOff>
    </xdr:to>
    <xdr:sp macro="" textlink="">
      <xdr:nvSpPr>
        <xdr:cNvPr id="178" name="TextBox 177">
          <a:extLst>
            <a:ext uri="{FF2B5EF4-FFF2-40B4-BE49-F238E27FC236}">
              <a16:creationId xmlns:a16="http://schemas.microsoft.com/office/drawing/2014/main" id="{8DDC7773-CA26-4186-B42E-DBD24813A310}"/>
            </a:ext>
          </a:extLst>
        </xdr:cNvPr>
        <xdr:cNvSpPr txBox="1"/>
      </xdr:nvSpPr>
      <xdr:spPr bwMode="auto">
        <a:xfrm>
          <a:off x="6343851" y="2185423"/>
          <a:ext cx="222449"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28</xdr:col>
      <xdr:colOff>557063</xdr:colOff>
      <xdr:row>14</xdr:row>
      <xdr:rowOff>29765</xdr:rowOff>
    </xdr:from>
    <xdr:to>
      <xdr:col>29</xdr:col>
      <xdr:colOff>124861</xdr:colOff>
      <xdr:row>15</xdr:row>
      <xdr:rowOff>71582</xdr:rowOff>
    </xdr:to>
    <xdr:sp macro="" textlink="">
      <xdr:nvSpPr>
        <xdr:cNvPr id="179" name="TextBox 178">
          <a:extLst>
            <a:ext uri="{FF2B5EF4-FFF2-40B4-BE49-F238E27FC236}">
              <a16:creationId xmlns:a16="http://schemas.microsoft.com/office/drawing/2014/main" id="{4C2EF27A-375C-49BF-B3D8-A29074CDFB6D}"/>
            </a:ext>
          </a:extLst>
        </xdr:cNvPr>
        <xdr:cNvSpPr txBox="1"/>
      </xdr:nvSpPr>
      <xdr:spPr bwMode="auto">
        <a:xfrm>
          <a:off x="6693168" y="2185423"/>
          <a:ext cx="222851"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29</xdr:col>
      <xdr:colOff>143043</xdr:colOff>
      <xdr:row>14</xdr:row>
      <xdr:rowOff>29765</xdr:rowOff>
    </xdr:from>
    <xdr:to>
      <xdr:col>29</xdr:col>
      <xdr:colOff>363888</xdr:colOff>
      <xdr:row>15</xdr:row>
      <xdr:rowOff>71582</xdr:rowOff>
    </xdr:to>
    <xdr:sp macro="" textlink="">
      <xdr:nvSpPr>
        <xdr:cNvPr id="180" name="TextBox 179">
          <a:extLst>
            <a:ext uri="{FF2B5EF4-FFF2-40B4-BE49-F238E27FC236}">
              <a16:creationId xmlns:a16="http://schemas.microsoft.com/office/drawing/2014/main" id="{91EE774D-5449-4059-A171-064C1DAE32E0}"/>
            </a:ext>
          </a:extLst>
        </xdr:cNvPr>
        <xdr:cNvSpPr txBox="1"/>
      </xdr:nvSpPr>
      <xdr:spPr bwMode="auto">
        <a:xfrm>
          <a:off x="6934201" y="2185423"/>
          <a:ext cx="220845"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29</xdr:col>
      <xdr:colOff>382070</xdr:colOff>
      <xdr:row>14</xdr:row>
      <xdr:rowOff>29765</xdr:rowOff>
    </xdr:from>
    <xdr:to>
      <xdr:col>30</xdr:col>
      <xdr:colOff>175394</xdr:colOff>
      <xdr:row>15</xdr:row>
      <xdr:rowOff>71582</xdr:rowOff>
    </xdr:to>
    <xdr:sp macro="" textlink="">
      <xdr:nvSpPr>
        <xdr:cNvPr id="181" name="TextBox 180">
          <a:extLst>
            <a:ext uri="{FF2B5EF4-FFF2-40B4-BE49-F238E27FC236}">
              <a16:creationId xmlns:a16="http://schemas.microsoft.com/office/drawing/2014/main" id="{E6F0FCED-89B1-42BF-B7B7-71255C387F38}"/>
            </a:ext>
          </a:extLst>
        </xdr:cNvPr>
        <xdr:cNvSpPr txBox="1"/>
      </xdr:nvSpPr>
      <xdr:spPr bwMode="auto">
        <a:xfrm>
          <a:off x="7173228" y="2185423"/>
          <a:ext cx="224455"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30</xdr:col>
      <xdr:colOff>193576</xdr:colOff>
      <xdr:row>14</xdr:row>
      <xdr:rowOff>29765</xdr:rowOff>
    </xdr:from>
    <xdr:to>
      <xdr:col>30</xdr:col>
      <xdr:colOff>413753</xdr:colOff>
      <xdr:row>15</xdr:row>
      <xdr:rowOff>71582</xdr:rowOff>
    </xdr:to>
    <xdr:sp macro="" textlink="">
      <xdr:nvSpPr>
        <xdr:cNvPr id="182" name="TextBox 181">
          <a:extLst>
            <a:ext uri="{FF2B5EF4-FFF2-40B4-BE49-F238E27FC236}">
              <a16:creationId xmlns:a16="http://schemas.microsoft.com/office/drawing/2014/main" id="{55D4D13C-3227-4DBD-AA43-AAD792C11C46}"/>
            </a:ext>
          </a:extLst>
        </xdr:cNvPr>
        <xdr:cNvSpPr txBox="1"/>
      </xdr:nvSpPr>
      <xdr:spPr bwMode="auto">
        <a:xfrm>
          <a:off x="7415865" y="2185423"/>
          <a:ext cx="220177"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20</xdr:col>
      <xdr:colOff>59572</xdr:colOff>
      <xdr:row>11</xdr:row>
      <xdr:rowOff>126109</xdr:rowOff>
    </xdr:from>
    <xdr:to>
      <xdr:col>25</xdr:col>
      <xdr:colOff>91578</xdr:colOff>
      <xdr:row>12</xdr:row>
      <xdr:rowOff>220478</xdr:rowOff>
    </xdr:to>
    <xdr:sp macro="" textlink="">
      <xdr:nvSpPr>
        <xdr:cNvPr id="187" name="TextBox 186">
          <a:extLst>
            <a:ext uri="{FF2B5EF4-FFF2-40B4-BE49-F238E27FC236}">
              <a16:creationId xmlns:a16="http://schemas.microsoft.com/office/drawing/2014/main" id="{8873AA1A-5150-492D-9E9B-C9D2329AE2C9}"/>
            </a:ext>
          </a:extLst>
        </xdr:cNvPr>
        <xdr:cNvSpPr txBox="1"/>
      </xdr:nvSpPr>
      <xdr:spPr bwMode="auto">
        <a:xfrm>
          <a:off x="5461957" y="1781994"/>
          <a:ext cx="222506" cy="236022"/>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25</xdr:col>
      <xdr:colOff>111292</xdr:colOff>
      <xdr:row>11</xdr:row>
      <xdr:rowOff>126109</xdr:rowOff>
    </xdr:from>
    <xdr:to>
      <xdr:col>26</xdr:col>
      <xdr:colOff>186087</xdr:colOff>
      <xdr:row>12</xdr:row>
      <xdr:rowOff>220478</xdr:rowOff>
    </xdr:to>
    <xdr:sp macro="" textlink="">
      <xdr:nvSpPr>
        <xdr:cNvPr id="188" name="TextBox 187">
          <a:extLst>
            <a:ext uri="{FF2B5EF4-FFF2-40B4-BE49-F238E27FC236}">
              <a16:creationId xmlns:a16="http://schemas.microsoft.com/office/drawing/2014/main" id="{86DB46E1-5742-48D0-9508-6D6F61A795AB}"/>
            </a:ext>
          </a:extLst>
        </xdr:cNvPr>
        <xdr:cNvSpPr txBox="1"/>
      </xdr:nvSpPr>
      <xdr:spPr bwMode="auto">
        <a:xfrm>
          <a:off x="5704177" y="1781994"/>
          <a:ext cx="221333" cy="236022"/>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26</xdr:col>
      <xdr:colOff>204269</xdr:colOff>
      <xdr:row>11</xdr:row>
      <xdr:rowOff>126109</xdr:rowOff>
    </xdr:from>
    <xdr:to>
      <xdr:col>28</xdr:col>
      <xdr:colOff>23869</xdr:colOff>
      <xdr:row>12</xdr:row>
      <xdr:rowOff>220478</xdr:rowOff>
    </xdr:to>
    <xdr:sp macro="" textlink="">
      <xdr:nvSpPr>
        <xdr:cNvPr id="189" name="TextBox 188">
          <a:extLst>
            <a:ext uri="{FF2B5EF4-FFF2-40B4-BE49-F238E27FC236}">
              <a16:creationId xmlns:a16="http://schemas.microsoft.com/office/drawing/2014/main" id="{73F06397-1383-476E-9927-11FC45908D12}"/>
            </a:ext>
          </a:extLst>
        </xdr:cNvPr>
        <xdr:cNvSpPr txBox="1"/>
      </xdr:nvSpPr>
      <xdr:spPr bwMode="auto">
        <a:xfrm>
          <a:off x="5941040" y="1780738"/>
          <a:ext cx="226000" cy="23588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28</xdr:col>
      <xdr:colOff>42051</xdr:colOff>
      <xdr:row>11</xdr:row>
      <xdr:rowOff>126109</xdr:rowOff>
    </xdr:from>
    <xdr:to>
      <xdr:col>28</xdr:col>
      <xdr:colOff>262228</xdr:colOff>
      <xdr:row>12</xdr:row>
      <xdr:rowOff>220478</xdr:rowOff>
    </xdr:to>
    <xdr:sp macro="" textlink="">
      <xdr:nvSpPr>
        <xdr:cNvPr id="190" name="TextBox 189">
          <a:extLst>
            <a:ext uri="{FF2B5EF4-FFF2-40B4-BE49-F238E27FC236}">
              <a16:creationId xmlns:a16="http://schemas.microsoft.com/office/drawing/2014/main" id="{617FD365-C349-4870-8B7C-1D91751C9FB9}"/>
            </a:ext>
          </a:extLst>
        </xdr:cNvPr>
        <xdr:cNvSpPr txBox="1"/>
      </xdr:nvSpPr>
      <xdr:spPr bwMode="auto">
        <a:xfrm>
          <a:off x="6185222" y="1780738"/>
          <a:ext cx="220177" cy="23588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5</xdr:col>
      <xdr:colOff>224234</xdr:colOff>
      <xdr:row>16</xdr:row>
      <xdr:rowOff>24850</xdr:rowOff>
    </xdr:from>
    <xdr:to>
      <xdr:col>31</xdr:col>
      <xdr:colOff>907</xdr:colOff>
      <xdr:row>29</xdr:row>
      <xdr:rowOff>100327</xdr:rowOff>
    </xdr:to>
    <xdr:grpSp>
      <xdr:nvGrpSpPr>
        <xdr:cNvPr id="5" name="Group 4">
          <a:extLst>
            <a:ext uri="{FF2B5EF4-FFF2-40B4-BE49-F238E27FC236}">
              <a16:creationId xmlns:a16="http://schemas.microsoft.com/office/drawing/2014/main" id="{E57D1356-9233-4F75-B69E-A18246F90997}"/>
            </a:ext>
          </a:extLst>
        </xdr:cNvPr>
        <xdr:cNvGrpSpPr/>
      </xdr:nvGrpSpPr>
      <xdr:grpSpPr>
        <a:xfrm>
          <a:off x="2588388" y="2501350"/>
          <a:ext cx="5056942" cy="1858362"/>
          <a:chOff x="2580084" y="2482299"/>
          <a:chExt cx="5054063" cy="1858033"/>
        </a:xfrm>
      </xdr:grpSpPr>
      <xdr:sp macro="" textlink="">
        <xdr:nvSpPr>
          <xdr:cNvPr id="134" name="TextBox 133">
            <a:extLst>
              <a:ext uri="{FF2B5EF4-FFF2-40B4-BE49-F238E27FC236}">
                <a16:creationId xmlns:a16="http://schemas.microsoft.com/office/drawing/2014/main" id="{BB100690-B12E-4636-A937-91401AA0AC27}"/>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191" name="TextBox 190">
            <a:extLst>
              <a:ext uri="{FF2B5EF4-FFF2-40B4-BE49-F238E27FC236}">
                <a16:creationId xmlns:a16="http://schemas.microsoft.com/office/drawing/2014/main" id="{F2A2D6C5-84DC-4A52-BC49-79AFA4E37F71}"/>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92" name="TextBox 191">
            <a:extLst>
              <a:ext uri="{FF2B5EF4-FFF2-40B4-BE49-F238E27FC236}">
                <a16:creationId xmlns:a16="http://schemas.microsoft.com/office/drawing/2014/main" id="{47DCDEB9-701D-4AA5-AFE5-C9AC016356A1}"/>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93" name="TextBox 192">
            <a:extLst>
              <a:ext uri="{FF2B5EF4-FFF2-40B4-BE49-F238E27FC236}">
                <a16:creationId xmlns:a16="http://schemas.microsoft.com/office/drawing/2014/main" id="{BA5A6F22-1A50-4680-B08C-A35AB3F136E3}"/>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94" name="TextBox 193">
            <a:extLst>
              <a:ext uri="{FF2B5EF4-FFF2-40B4-BE49-F238E27FC236}">
                <a16:creationId xmlns:a16="http://schemas.microsoft.com/office/drawing/2014/main" id="{88CE95B5-4474-4581-B037-BF703F29702D}"/>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95" name="TextBox 194">
            <a:extLst>
              <a:ext uri="{FF2B5EF4-FFF2-40B4-BE49-F238E27FC236}">
                <a16:creationId xmlns:a16="http://schemas.microsoft.com/office/drawing/2014/main" id="{B870601D-BA6C-4054-8BA4-31D15B856C3D}"/>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96" name="TextBox 195">
            <a:extLst>
              <a:ext uri="{FF2B5EF4-FFF2-40B4-BE49-F238E27FC236}">
                <a16:creationId xmlns:a16="http://schemas.microsoft.com/office/drawing/2014/main" id="{2361F667-BA04-4F87-B050-E0DB3038C9F2}"/>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97" name="TextBox 196">
            <a:extLst>
              <a:ext uri="{FF2B5EF4-FFF2-40B4-BE49-F238E27FC236}">
                <a16:creationId xmlns:a16="http://schemas.microsoft.com/office/drawing/2014/main" id="{7C80DF26-C3D7-49B5-B0CA-446E4D98EFBD}"/>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98" name="TextBox 197">
            <a:extLst>
              <a:ext uri="{FF2B5EF4-FFF2-40B4-BE49-F238E27FC236}">
                <a16:creationId xmlns:a16="http://schemas.microsoft.com/office/drawing/2014/main" id="{3AC6D50A-4072-4B5C-8D2B-387966C01EBD}"/>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99" name="TextBox 198">
            <a:extLst>
              <a:ext uri="{FF2B5EF4-FFF2-40B4-BE49-F238E27FC236}">
                <a16:creationId xmlns:a16="http://schemas.microsoft.com/office/drawing/2014/main" id="{BCB3E47D-46FD-4087-8372-796A3E0E3D34}"/>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200" name="TextBox 199">
            <a:extLst>
              <a:ext uri="{FF2B5EF4-FFF2-40B4-BE49-F238E27FC236}">
                <a16:creationId xmlns:a16="http://schemas.microsoft.com/office/drawing/2014/main" id="{33674221-57EE-4877-BBD1-31F38D9D5F7B}"/>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201" name="TextBox 200">
            <a:extLst>
              <a:ext uri="{FF2B5EF4-FFF2-40B4-BE49-F238E27FC236}">
                <a16:creationId xmlns:a16="http://schemas.microsoft.com/office/drawing/2014/main" id="{35617A06-C3CE-4F4A-9259-C3E7D0F96D57}"/>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202" name="TextBox 201">
            <a:extLst>
              <a:ext uri="{FF2B5EF4-FFF2-40B4-BE49-F238E27FC236}">
                <a16:creationId xmlns:a16="http://schemas.microsoft.com/office/drawing/2014/main" id="{3B7527FD-6415-4379-88E6-1ACA634FBB0B}"/>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203" name="TextBox 202">
            <a:extLst>
              <a:ext uri="{FF2B5EF4-FFF2-40B4-BE49-F238E27FC236}">
                <a16:creationId xmlns:a16="http://schemas.microsoft.com/office/drawing/2014/main" id="{431FE8BF-27BD-4E3B-87B6-5D4E7FCBCAB0}"/>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56" name="TextBox 155">
            <a:extLst>
              <a:ext uri="{FF2B5EF4-FFF2-40B4-BE49-F238E27FC236}">
                <a16:creationId xmlns:a16="http://schemas.microsoft.com/office/drawing/2014/main" id="{0F2DEC04-3F7C-4727-B230-9B2953D82015}"/>
              </a:ext>
            </a:extLst>
          </xdr:cNvPr>
          <xdr:cNvSpPr txBox="1"/>
        </xdr:nvSpPr>
        <xdr:spPr bwMode="auto">
          <a:xfrm>
            <a:off x="5726002" y="4105169"/>
            <a:ext cx="1908145" cy="235163"/>
          </a:xfrm>
          <a:prstGeom prst="rect">
            <a:avLst/>
          </a:prstGeom>
          <a:no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clientData/>
  </xdr:twoCellAnchor>
  <xdr:twoCellAnchor>
    <xdr:from>
      <xdr:col>5</xdr:col>
      <xdr:colOff>72571</xdr:colOff>
      <xdr:row>36</xdr:row>
      <xdr:rowOff>29685</xdr:rowOff>
    </xdr:from>
    <xdr:to>
      <xdr:col>5</xdr:col>
      <xdr:colOff>295689</xdr:colOff>
      <xdr:row>37</xdr:row>
      <xdr:rowOff>77930</xdr:rowOff>
    </xdr:to>
    <xdr:sp macro="" textlink="">
      <xdr:nvSpPr>
        <xdr:cNvPr id="204" name="TextBox 203">
          <a:extLst>
            <a:ext uri="{FF2B5EF4-FFF2-40B4-BE49-F238E27FC236}">
              <a16:creationId xmlns:a16="http://schemas.microsoft.com/office/drawing/2014/main" id="{E40ABE31-CCE4-4DDE-BE5D-1BA976E4EFA4}"/>
            </a:ext>
          </a:extLst>
        </xdr:cNvPr>
        <xdr:cNvSpPr txBox="1"/>
      </xdr:nvSpPr>
      <xdr:spPr bwMode="auto">
        <a:xfrm>
          <a:off x="2427844" y="5144321"/>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26</xdr:col>
      <xdr:colOff>9071</xdr:colOff>
      <xdr:row>36</xdr:row>
      <xdr:rowOff>29685</xdr:rowOff>
    </xdr:from>
    <xdr:to>
      <xdr:col>26</xdr:col>
      <xdr:colOff>232189</xdr:colOff>
      <xdr:row>37</xdr:row>
      <xdr:rowOff>77930</xdr:rowOff>
    </xdr:to>
    <xdr:sp macro="" textlink="">
      <xdr:nvSpPr>
        <xdr:cNvPr id="205" name="TextBox 204">
          <a:extLst>
            <a:ext uri="{FF2B5EF4-FFF2-40B4-BE49-F238E27FC236}">
              <a16:creationId xmlns:a16="http://schemas.microsoft.com/office/drawing/2014/main" id="{8EEA08FD-37F1-497A-A584-DF3601AD7364}"/>
            </a:ext>
          </a:extLst>
        </xdr:cNvPr>
        <xdr:cNvSpPr txBox="1"/>
      </xdr:nvSpPr>
      <xdr:spPr bwMode="auto">
        <a:xfrm>
          <a:off x="5738503" y="5144321"/>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5</xdr:col>
      <xdr:colOff>72571</xdr:colOff>
      <xdr:row>38</xdr:row>
      <xdr:rowOff>29686</xdr:rowOff>
    </xdr:from>
    <xdr:to>
      <xdr:col>5</xdr:col>
      <xdr:colOff>295689</xdr:colOff>
      <xdr:row>39</xdr:row>
      <xdr:rowOff>77931</xdr:rowOff>
    </xdr:to>
    <xdr:sp macro="" textlink="">
      <xdr:nvSpPr>
        <xdr:cNvPr id="206" name="TextBox 205">
          <a:extLst>
            <a:ext uri="{FF2B5EF4-FFF2-40B4-BE49-F238E27FC236}">
              <a16:creationId xmlns:a16="http://schemas.microsoft.com/office/drawing/2014/main" id="{62A72703-61E8-482B-8B64-6E638E17B470}"/>
            </a:ext>
          </a:extLst>
        </xdr:cNvPr>
        <xdr:cNvSpPr txBox="1"/>
      </xdr:nvSpPr>
      <xdr:spPr bwMode="auto">
        <a:xfrm>
          <a:off x="2427844" y="5409868"/>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10</xdr:col>
      <xdr:colOff>112981</xdr:colOff>
      <xdr:row>38</xdr:row>
      <xdr:rowOff>29686</xdr:rowOff>
    </xdr:from>
    <xdr:to>
      <xdr:col>12</xdr:col>
      <xdr:colOff>119622</xdr:colOff>
      <xdr:row>39</xdr:row>
      <xdr:rowOff>77931</xdr:rowOff>
    </xdr:to>
    <xdr:sp macro="" textlink="">
      <xdr:nvSpPr>
        <xdr:cNvPr id="207" name="TextBox 206">
          <a:extLst>
            <a:ext uri="{FF2B5EF4-FFF2-40B4-BE49-F238E27FC236}">
              <a16:creationId xmlns:a16="http://schemas.microsoft.com/office/drawing/2014/main" id="{6D47B374-F86F-4FA8-A887-D3FA61629BCF}"/>
            </a:ext>
          </a:extLst>
        </xdr:cNvPr>
        <xdr:cNvSpPr txBox="1"/>
      </xdr:nvSpPr>
      <xdr:spPr bwMode="auto">
        <a:xfrm>
          <a:off x="3559299" y="5409868"/>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16</xdr:col>
      <xdr:colOff>40822</xdr:colOff>
      <xdr:row>38</xdr:row>
      <xdr:rowOff>29686</xdr:rowOff>
    </xdr:from>
    <xdr:to>
      <xdr:col>16</xdr:col>
      <xdr:colOff>263940</xdr:colOff>
      <xdr:row>39</xdr:row>
      <xdr:rowOff>77931</xdr:rowOff>
    </xdr:to>
    <xdr:sp macro="" textlink="">
      <xdr:nvSpPr>
        <xdr:cNvPr id="208" name="TextBox 207">
          <a:extLst>
            <a:ext uri="{FF2B5EF4-FFF2-40B4-BE49-F238E27FC236}">
              <a16:creationId xmlns:a16="http://schemas.microsoft.com/office/drawing/2014/main" id="{9E51BDEF-D585-4AFE-B882-810BD8B00DBB}"/>
            </a:ext>
          </a:extLst>
        </xdr:cNvPr>
        <xdr:cNvSpPr txBox="1"/>
      </xdr:nvSpPr>
      <xdr:spPr bwMode="auto">
        <a:xfrm>
          <a:off x="4592617" y="5409868"/>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5</xdr:col>
      <xdr:colOff>72571</xdr:colOff>
      <xdr:row>40</xdr:row>
      <xdr:rowOff>32572</xdr:rowOff>
    </xdr:from>
    <xdr:to>
      <xdr:col>5</xdr:col>
      <xdr:colOff>295689</xdr:colOff>
      <xdr:row>41</xdr:row>
      <xdr:rowOff>80817</xdr:rowOff>
    </xdr:to>
    <xdr:sp macro="" textlink="">
      <xdr:nvSpPr>
        <xdr:cNvPr id="209" name="TextBox 208">
          <a:extLst>
            <a:ext uri="{FF2B5EF4-FFF2-40B4-BE49-F238E27FC236}">
              <a16:creationId xmlns:a16="http://schemas.microsoft.com/office/drawing/2014/main" id="{6F3660B0-B7B1-4C8A-95FF-43E4D8F786D9}"/>
            </a:ext>
          </a:extLst>
        </xdr:cNvPr>
        <xdr:cNvSpPr txBox="1"/>
      </xdr:nvSpPr>
      <xdr:spPr bwMode="auto">
        <a:xfrm>
          <a:off x="2427844" y="5684072"/>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5</xdr:col>
      <xdr:colOff>72571</xdr:colOff>
      <xdr:row>42</xdr:row>
      <xdr:rowOff>41231</xdr:rowOff>
    </xdr:from>
    <xdr:to>
      <xdr:col>5</xdr:col>
      <xdr:colOff>295689</xdr:colOff>
      <xdr:row>43</xdr:row>
      <xdr:rowOff>89476</xdr:rowOff>
    </xdr:to>
    <xdr:sp macro="" textlink="">
      <xdr:nvSpPr>
        <xdr:cNvPr id="210" name="TextBox 209">
          <a:extLst>
            <a:ext uri="{FF2B5EF4-FFF2-40B4-BE49-F238E27FC236}">
              <a16:creationId xmlns:a16="http://schemas.microsoft.com/office/drawing/2014/main" id="{235C0C18-4938-46AF-A89D-8CFB99A346C2}"/>
            </a:ext>
          </a:extLst>
        </xdr:cNvPr>
        <xdr:cNvSpPr txBox="1"/>
      </xdr:nvSpPr>
      <xdr:spPr bwMode="auto">
        <a:xfrm>
          <a:off x="2427844" y="5958276"/>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5</xdr:col>
      <xdr:colOff>72571</xdr:colOff>
      <xdr:row>44</xdr:row>
      <xdr:rowOff>44116</xdr:rowOff>
    </xdr:from>
    <xdr:to>
      <xdr:col>5</xdr:col>
      <xdr:colOff>295689</xdr:colOff>
      <xdr:row>45</xdr:row>
      <xdr:rowOff>92361</xdr:rowOff>
    </xdr:to>
    <xdr:sp macro="" textlink="">
      <xdr:nvSpPr>
        <xdr:cNvPr id="211" name="TextBox 210">
          <a:extLst>
            <a:ext uri="{FF2B5EF4-FFF2-40B4-BE49-F238E27FC236}">
              <a16:creationId xmlns:a16="http://schemas.microsoft.com/office/drawing/2014/main" id="{F4B8FD8E-6514-4D79-AD80-B7FA8C84067A}"/>
            </a:ext>
          </a:extLst>
        </xdr:cNvPr>
        <xdr:cNvSpPr txBox="1"/>
      </xdr:nvSpPr>
      <xdr:spPr bwMode="auto">
        <a:xfrm>
          <a:off x="2427844" y="6226707"/>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5</xdr:col>
      <xdr:colOff>72571</xdr:colOff>
      <xdr:row>46</xdr:row>
      <xdr:rowOff>44117</xdr:rowOff>
    </xdr:from>
    <xdr:to>
      <xdr:col>5</xdr:col>
      <xdr:colOff>295689</xdr:colOff>
      <xdr:row>47</xdr:row>
      <xdr:rowOff>92362</xdr:rowOff>
    </xdr:to>
    <xdr:sp macro="" textlink="">
      <xdr:nvSpPr>
        <xdr:cNvPr id="212" name="TextBox 211">
          <a:extLst>
            <a:ext uri="{FF2B5EF4-FFF2-40B4-BE49-F238E27FC236}">
              <a16:creationId xmlns:a16="http://schemas.microsoft.com/office/drawing/2014/main" id="{6CBDA40D-76E0-4897-B64B-38816AF27B8B}"/>
            </a:ext>
          </a:extLst>
        </xdr:cNvPr>
        <xdr:cNvSpPr txBox="1"/>
      </xdr:nvSpPr>
      <xdr:spPr bwMode="auto">
        <a:xfrm>
          <a:off x="2427844" y="6492253"/>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5</xdr:col>
      <xdr:colOff>72571</xdr:colOff>
      <xdr:row>48</xdr:row>
      <xdr:rowOff>44116</xdr:rowOff>
    </xdr:from>
    <xdr:to>
      <xdr:col>5</xdr:col>
      <xdr:colOff>295689</xdr:colOff>
      <xdr:row>49</xdr:row>
      <xdr:rowOff>92361</xdr:rowOff>
    </xdr:to>
    <xdr:sp macro="" textlink="">
      <xdr:nvSpPr>
        <xdr:cNvPr id="213" name="TextBox 212">
          <a:extLst>
            <a:ext uri="{FF2B5EF4-FFF2-40B4-BE49-F238E27FC236}">
              <a16:creationId xmlns:a16="http://schemas.microsoft.com/office/drawing/2014/main" id="{D7A8CE36-19B9-48CD-A789-FEAA7C023496}"/>
            </a:ext>
          </a:extLst>
        </xdr:cNvPr>
        <xdr:cNvSpPr txBox="1"/>
      </xdr:nvSpPr>
      <xdr:spPr bwMode="auto">
        <a:xfrm>
          <a:off x="2427844" y="6757798"/>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5</xdr:col>
      <xdr:colOff>72571</xdr:colOff>
      <xdr:row>50</xdr:row>
      <xdr:rowOff>38344</xdr:rowOff>
    </xdr:from>
    <xdr:to>
      <xdr:col>5</xdr:col>
      <xdr:colOff>295689</xdr:colOff>
      <xdr:row>51</xdr:row>
      <xdr:rowOff>86589</xdr:rowOff>
    </xdr:to>
    <xdr:sp macro="" textlink="">
      <xdr:nvSpPr>
        <xdr:cNvPr id="214" name="TextBox 213">
          <a:extLst>
            <a:ext uri="{FF2B5EF4-FFF2-40B4-BE49-F238E27FC236}">
              <a16:creationId xmlns:a16="http://schemas.microsoft.com/office/drawing/2014/main" id="{230AB074-B2E6-4235-BBDD-528F5D601DC8}"/>
            </a:ext>
          </a:extLst>
        </xdr:cNvPr>
        <xdr:cNvSpPr txBox="1"/>
      </xdr:nvSpPr>
      <xdr:spPr bwMode="auto">
        <a:xfrm>
          <a:off x="2427844" y="7017571"/>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18</xdr:col>
      <xdr:colOff>141844</xdr:colOff>
      <xdr:row>42</xdr:row>
      <xdr:rowOff>41231</xdr:rowOff>
    </xdr:from>
    <xdr:to>
      <xdr:col>19</xdr:col>
      <xdr:colOff>200439</xdr:colOff>
      <xdr:row>43</xdr:row>
      <xdr:rowOff>89476</xdr:rowOff>
    </xdr:to>
    <xdr:sp macro="" textlink="">
      <xdr:nvSpPr>
        <xdr:cNvPr id="215" name="TextBox 214">
          <a:extLst>
            <a:ext uri="{FF2B5EF4-FFF2-40B4-BE49-F238E27FC236}">
              <a16:creationId xmlns:a16="http://schemas.microsoft.com/office/drawing/2014/main" id="{42A53FBF-4160-4627-9FAB-4A6F5700DCD3}"/>
            </a:ext>
          </a:extLst>
        </xdr:cNvPr>
        <xdr:cNvSpPr txBox="1"/>
      </xdr:nvSpPr>
      <xdr:spPr bwMode="auto">
        <a:xfrm>
          <a:off x="5158344" y="5958276"/>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18</xdr:col>
      <xdr:colOff>141844</xdr:colOff>
      <xdr:row>44</xdr:row>
      <xdr:rowOff>44116</xdr:rowOff>
    </xdr:from>
    <xdr:to>
      <xdr:col>19</xdr:col>
      <xdr:colOff>200439</xdr:colOff>
      <xdr:row>45</xdr:row>
      <xdr:rowOff>92361</xdr:rowOff>
    </xdr:to>
    <xdr:sp macro="" textlink="">
      <xdr:nvSpPr>
        <xdr:cNvPr id="216" name="TextBox 215">
          <a:extLst>
            <a:ext uri="{FF2B5EF4-FFF2-40B4-BE49-F238E27FC236}">
              <a16:creationId xmlns:a16="http://schemas.microsoft.com/office/drawing/2014/main" id="{96D79491-5E48-4A69-AF47-6C6B824504A5}"/>
            </a:ext>
          </a:extLst>
        </xdr:cNvPr>
        <xdr:cNvSpPr txBox="1"/>
      </xdr:nvSpPr>
      <xdr:spPr bwMode="auto">
        <a:xfrm>
          <a:off x="5158344" y="6226707"/>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18</xdr:col>
      <xdr:colOff>141844</xdr:colOff>
      <xdr:row>46</xdr:row>
      <xdr:rowOff>44117</xdr:rowOff>
    </xdr:from>
    <xdr:to>
      <xdr:col>19</xdr:col>
      <xdr:colOff>200439</xdr:colOff>
      <xdr:row>47</xdr:row>
      <xdr:rowOff>92362</xdr:rowOff>
    </xdr:to>
    <xdr:sp macro="" textlink="">
      <xdr:nvSpPr>
        <xdr:cNvPr id="217" name="TextBox 216">
          <a:extLst>
            <a:ext uri="{FF2B5EF4-FFF2-40B4-BE49-F238E27FC236}">
              <a16:creationId xmlns:a16="http://schemas.microsoft.com/office/drawing/2014/main" id="{66C22572-B4A9-4C7F-B56E-956CB438E3A2}"/>
            </a:ext>
          </a:extLst>
        </xdr:cNvPr>
        <xdr:cNvSpPr txBox="1"/>
      </xdr:nvSpPr>
      <xdr:spPr bwMode="auto">
        <a:xfrm>
          <a:off x="5158344" y="6492253"/>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18</xdr:col>
      <xdr:colOff>141844</xdr:colOff>
      <xdr:row>48</xdr:row>
      <xdr:rowOff>44116</xdr:rowOff>
    </xdr:from>
    <xdr:to>
      <xdr:col>19</xdr:col>
      <xdr:colOff>200439</xdr:colOff>
      <xdr:row>49</xdr:row>
      <xdr:rowOff>92361</xdr:rowOff>
    </xdr:to>
    <xdr:sp macro="" textlink="">
      <xdr:nvSpPr>
        <xdr:cNvPr id="218" name="TextBox 217">
          <a:extLst>
            <a:ext uri="{FF2B5EF4-FFF2-40B4-BE49-F238E27FC236}">
              <a16:creationId xmlns:a16="http://schemas.microsoft.com/office/drawing/2014/main" id="{ABFF3444-DCF1-4745-9F73-D4250736B733}"/>
            </a:ext>
          </a:extLst>
        </xdr:cNvPr>
        <xdr:cNvSpPr txBox="1"/>
      </xdr:nvSpPr>
      <xdr:spPr bwMode="auto">
        <a:xfrm>
          <a:off x="5158344" y="6757798"/>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18</xdr:col>
      <xdr:colOff>141844</xdr:colOff>
      <xdr:row>50</xdr:row>
      <xdr:rowOff>38344</xdr:rowOff>
    </xdr:from>
    <xdr:to>
      <xdr:col>19</xdr:col>
      <xdr:colOff>200439</xdr:colOff>
      <xdr:row>51</xdr:row>
      <xdr:rowOff>86589</xdr:rowOff>
    </xdr:to>
    <xdr:sp macro="" textlink="">
      <xdr:nvSpPr>
        <xdr:cNvPr id="219" name="TextBox 218">
          <a:extLst>
            <a:ext uri="{FF2B5EF4-FFF2-40B4-BE49-F238E27FC236}">
              <a16:creationId xmlns:a16="http://schemas.microsoft.com/office/drawing/2014/main" id="{5612BF77-B1BA-4C9E-86E7-34CF8EC6AE13}"/>
            </a:ext>
          </a:extLst>
        </xdr:cNvPr>
        <xdr:cNvSpPr txBox="1"/>
      </xdr:nvSpPr>
      <xdr:spPr bwMode="auto">
        <a:xfrm>
          <a:off x="5158344" y="7017571"/>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18</xdr:col>
      <xdr:colOff>141844</xdr:colOff>
      <xdr:row>40</xdr:row>
      <xdr:rowOff>38345</xdr:rowOff>
    </xdr:from>
    <xdr:to>
      <xdr:col>19</xdr:col>
      <xdr:colOff>200439</xdr:colOff>
      <xdr:row>41</xdr:row>
      <xdr:rowOff>86590</xdr:rowOff>
    </xdr:to>
    <xdr:sp macro="" textlink="">
      <xdr:nvSpPr>
        <xdr:cNvPr id="220" name="TextBox 219">
          <a:extLst>
            <a:ext uri="{FF2B5EF4-FFF2-40B4-BE49-F238E27FC236}">
              <a16:creationId xmlns:a16="http://schemas.microsoft.com/office/drawing/2014/main" id="{0160EC37-74FC-4EBD-A217-E9B37C27C1CD}"/>
            </a:ext>
          </a:extLst>
        </xdr:cNvPr>
        <xdr:cNvSpPr txBox="1"/>
      </xdr:nvSpPr>
      <xdr:spPr bwMode="auto">
        <a:xfrm>
          <a:off x="5158344" y="5689845"/>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xdr:col>
      <xdr:colOff>3301</xdr:colOff>
      <xdr:row>44</xdr:row>
      <xdr:rowOff>44116</xdr:rowOff>
    </xdr:from>
    <xdr:to>
      <xdr:col>2</xdr:col>
      <xdr:colOff>226419</xdr:colOff>
      <xdr:row>45</xdr:row>
      <xdr:rowOff>92361</xdr:rowOff>
    </xdr:to>
    <xdr:sp macro="" textlink="">
      <xdr:nvSpPr>
        <xdr:cNvPr id="221" name="TextBox 220">
          <a:extLst>
            <a:ext uri="{FF2B5EF4-FFF2-40B4-BE49-F238E27FC236}">
              <a16:creationId xmlns:a16="http://schemas.microsoft.com/office/drawing/2014/main" id="{DD656AC0-2DDB-4739-80BA-AAD7ECECA54B}"/>
            </a:ext>
          </a:extLst>
        </xdr:cNvPr>
        <xdr:cNvSpPr txBox="1"/>
      </xdr:nvSpPr>
      <xdr:spPr bwMode="auto">
        <a:xfrm>
          <a:off x="364096" y="6226707"/>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xdr:col>
      <xdr:colOff>3301</xdr:colOff>
      <xdr:row>46</xdr:row>
      <xdr:rowOff>44117</xdr:rowOff>
    </xdr:from>
    <xdr:to>
      <xdr:col>2</xdr:col>
      <xdr:colOff>226419</xdr:colOff>
      <xdr:row>47</xdr:row>
      <xdr:rowOff>92362</xdr:rowOff>
    </xdr:to>
    <xdr:sp macro="" textlink="">
      <xdr:nvSpPr>
        <xdr:cNvPr id="222" name="TextBox 221">
          <a:extLst>
            <a:ext uri="{FF2B5EF4-FFF2-40B4-BE49-F238E27FC236}">
              <a16:creationId xmlns:a16="http://schemas.microsoft.com/office/drawing/2014/main" id="{7DFD8D04-32CE-4532-A005-9D8DE31C0181}"/>
            </a:ext>
          </a:extLst>
        </xdr:cNvPr>
        <xdr:cNvSpPr txBox="1"/>
      </xdr:nvSpPr>
      <xdr:spPr bwMode="auto">
        <a:xfrm>
          <a:off x="364096" y="6492253"/>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xdr:col>
      <xdr:colOff>3301</xdr:colOff>
      <xdr:row>48</xdr:row>
      <xdr:rowOff>44116</xdr:rowOff>
    </xdr:from>
    <xdr:to>
      <xdr:col>2</xdr:col>
      <xdr:colOff>226419</xdr:colOff>
      <xdr:row>49</xdr:row>
      <xdr:rowOff>92361</xdr:rowOff>
    </xdr:to>
    <xdr:sp macro="" textlink="">
      <xdr:nvSpPr>
        <xdr:cNvPr id="223" name="TextBox 222">
          <a:extLst>
            <a:ext uri="{FF2B5EF4-FFF2-40B4-BE49-F238E27FC236}">
              <a16:creationId xmlns:a16="http://schemas.microsoft.com/office/drawing/2014/main" id="{BDAEBF33-84F0-4A35-8ACC-F326AD6C49CF}"/>
            </a:ext>
          </a:extLst>
        </xdr:cNvPr>
        <xdr:cNvSpPr txBox="1"/>
      </xdr:nvSpPr>
      <xdr:spPr bwMode="auto">
        <a:xfrm>
          <a:off x="364096" y="6757798"/>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xdr:col>
      <xdr:colOff>3301</xdr:colOff>
      <xdr:row>50</xdr:row>
      <xdr:rowOff>38344</xdr:rowOff>
    </xdr:from>
    <xdr:to>
      <xdr:col>2</xdr:col>
      <xdr:colOff>226419</xdr:colOff>
      <xdr:row>51</xdr:row>
      <xdr:rowOff>86589</xdr:rowOff>
    </xdr:to>
    <xdr:sp macro="" textlink="">
      <xdr:nvSpPr>
        <xdr:cNvPr id="224" name="TextBox 223">
          <a:extLst>
            <a:ext uri="{FF2B5EF4-FFF2-40B4-BE49-F238E27FC236}">
              <a16:creationId xmlns:a16="http://schemas.microsoft.com/office/drawing/2014/main" id="{9691B454-0E6B-4DEA-8637-69D8137AF7B6}"/>
            </a:ext>
          </a:extLst>
        </xdr:cNvPr>
        <xdr:cNvSpPr txBox="1"/>
      </xdr:nvSpPr>
      <xdr:spPr bwMode="auto">
        <a:xfrm>
          <a:off x="364096" y="7017571"/>
          <a:ext cx="223118" cy="206995"/>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28</xdr:col>
      <xdr:colOff>48917</xdr:colOff>
      <xdr:row>50</xdr:row>
      <xdr:rowOff>38344</xdr:rowOff>
    </xdr:from>
    <xdr:to>
      <xdr:col>30</xdr:col>
      <xdr:colOff>154878</xdr:colOff>
      <xdr:row>51</xdr:row>
      <xdr:rowOff>86589</xdr:rowOff>
    </xdr:to>
    <xdr:sp macro="" textlink="">
      <xdr:nvSpPr>
        <xdr:cNvPr id="225" name="TextBox 224">
          <a:extLst>
            <a:ext uri="{FF2B5EF4-FFF2-40B4-BE49-F238E27FC236}">
              <a16:creationId xmlns:a16="http://schemas.microsoft.com/office/drawing/2014/main" id="{74057EDB-8BAE-4F7C-B82A-C0E7751F0803}"/>
            </a:ext>
          </a:extLst>
        </xdr:cNvPr>
        <xdr:cNvSpPr txBox="1"/>
      </xdr:nvSpPr>
      <xdr:spPr bwMode="auto">
        <a:xfrm>
          <a:off x="6175893" y="7041929"/>
          <a:ext cx="1190107" cy="206221"/>
        </a:xfrm>
        <a:prstGeom prst="rect">
          <a:avLst/>
        </a:prstGeom>
        <a:noFill/>
        <a:ln w="952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editAs="oneCell">
    <xdr:from>
      <xdr:col>8</xdr:col>
      <xdr:colOff>156441</xdr:colOff>
      <xdr:row>54</xdr:row>
      <xdr:rowOff>19270</xdr:rowOff>
    </xdr:from>
    <xdr:to>
      <xdr:col>9</xdr:col>
      <xdr:colOff>135341</xdr:colOff>
      <xdr:row>55</xdr:row>
      <xdr:rowOff>1913</xdr:rowOff>
    </xdr:to>
    <xdr:sp macro="" textlink="">
      <xdr:nvSpPr>
        <xdr:cNvPr id="226" name="Rectangle 45">
          <a:extLst>
            <a:ext uri="{FF2B5EF4-FFF2-40B4-BE49-F238E27FC236}">
              <a16:creationId xmlns:a16="http://schemas.microsoft.com/office/drawing/2014/main" id="{8A78BA1E-37C9-472E-ACCC-27A17054BC09}"/>
            </a:ext>
          </a:extLst>
        </xdr:cNvPr>
        <xdr:cNvSpPr>
          <a:spLocks noChangeArrowheads="1"/>
        </xdr:cNvSpPr>
      </xdr:nvSpPr>
      <xdr:spPr bwMode="auto">
        <a:xfrm>
          <a:off x="3273714" y="7529588"/>
          <a:ext cx="143422" cy="141393"/>
        </a:xfrm>
        <a:prstGeom prst="rect">
          <a:avLst/>
        </a:prstGeom>
        <a:noFill/>
        <a:ln w="9525">
          <a:solidFill>
            <a:sysClr val="windowText" lastClr="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118919</xdr:colOff>
      <xdr:row>54</xdr:row>
      <xdr:rowOff>19270</xdr:rowOff>
    </xdr:from>
    <xdr:to>
      <xdr:col>14</xdr:col>
      <xdr:colOff>262341</xdr:colOff>
      <xdr:row>55</xdr:row>
      <xdr:rowOff>1913</xdr:rowOff>
    </xdr:to>
    <xdr:sp macro="" textlink="">
      <xdr:nvSpPr>
        <xdr:cNvPr id="227" name="Rectangle 45">
          <a:extLst>
            <a:ext uri="{FF2B5EF4-FFF2-40B4-BE49-F238E27FC236}">
              <a16:creationId xmlns:a16="http://schemas.microsoft.com/office/drawing/2014/main" id="{456A94D3-B473-4A01-A2D9-BD5259E0D291}"/>
            </a:ext>
          </a:extLst>
        </xdr:cNvPr>
        <xdr:cNvSpPr>
          <a:spLocks noChangeArrowheads="1"/>
        </xdr:cNvSpPr>
      </xdr:nvSpPr>
      <xdr:spPr bwMode="auto">
        <a:xfrm>
          <a:off x="4035714" y="7529588"/>
          <a:ext cx="143422" cy="141393"/>
        </a:xfrm>
        <a:prstGeom prst="rect">
          <a:avLst/>
        </a:prstGeom>
        <a:noFill/>
        <a:ln w="9525">
          <a:solidFill>
            <a:sysClr val="windowText" lastClr="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3464</xdr:colOff>
      <xdr:row>54</xdr:row>
      <xdr:rowOff>19270</xdr:rowOff>
    </xdr:from>
    <xdr:to>
      <xdr:col>17</xdr:col>
      <xdr:colOff>146886</xdr:colOff>
      <xdr:row>55</xdr:row>
      <xdr:rowOff>1913</xdr:rowOff>
    </xdr:to>
    <xdr:sp macro="" textlink="">
      <xdr:nvSpPr>
        <xdr:cNvPr id="228" name="Rectangle 45">
          <a:extLst>
            <a:ext uri="{FF2B5EF4-FFF2-40B4-BE49-F238E27FC236}">
              <a16:creationId xmlns:a16="http://schemas.microsoft.com/office/drawing/2014/main" id="{66DA5307-6B47-48B2-9BFA-08819B8E33F2}"/>
            </a:ext>
          </a:extLst>
        </xdr:cNvPr>
        <xdr:cNvSpPr>
          <a:spLocks noChangeArrowheads="1"/>
        </xdr:cNvSpPr>
      </xdr:nvSpPr>
      <xdr:spPr bwMode="auto">
        <a:xfrm>
          <a:off x="5019964" y="7529588"/>
          <a:ext cx="143422" cy="141393"/>
        </a:xfrm>
        <a:prstGeom prst="rect">
          <a:avLst/>
        </a:prstGeom>
        <a:noFill/>
        <a:ln w="9525">
          <a:solidFill>
            <a:sysClr val="windowText" lastClr="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23668</xdr:colOff>
      <xdr:row>54</xdr:row>
      <xdr:rowOff>19270</xdr:rowOff>
    </xdr:from>
    <xdr:to>
      <xdr:col>25</xdr:col>
      <xdr:colOff>123795</xdr:colOff>
      <xdr:row>55</xdr:row>
      <xdr:rowOff>1913</xdr:rowOff>
    </xdr:to>
    <xdr:sp macro="" textlink="">
      <xdr:nvSpPr>
        <xdr:cNvPr id="229" name="Rectangle 45">
          <a:extLst>
            <a:ext uri="{FF2B5EF4-FFF2-40B4-BE49-F238E27FC236}">
              <a16:creationId xmlns:a16="http://schemas.microsoft.com/office/drawing/2014/main" id="{E65A73E6-FD31-4598-8ECA-A820AA2DA58F}"/>
            </a:ext>
          </a:extLst>
        </xdr:cNvPr>
        <xdr:cNvSpPr>
          <a:spLocks noChangeArrowheads="1"/>
        </xdr:cNvSpPr>
      </xdr:nvSpPr>
      <xdr:spPr bwMode="auto">
        <a:xfrm>
          <a:off x="5562600" y="7529588"/>
          <a:ext cx="143422" cy="141393"/>
        </a:xfrm>
        <a:prstGeom prst="rect">
          <a:avLst/>
        </a:prstGeom>
        <a:noFill/>
        <a:ln w="9525">
          <a:solidFill>
            <a:sysClr val="windowText" lastClr="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139207</xdr:colOff>
      <xdr:row>64</xdr:row>
      <xdr:rowOff>22515</xdr:rowOff>
    </xdr:from>
    <xdr:to>
      <xdr:col>30</xdr:col>
      <xdr:colOff>299274</xdr:colOff>
      <xdr:row>65</xdr:row>
      <xdr:rowOff>64331</xdr:rowOff>
    </xdr:to>
    <xdr:grpSp>
      <xdr:nvGrpSpPr>
        <xdr:cNvPr id="230" name="Group 229">
          <a:extLst>
            <a:ext uri="{FF2B5EF4-FFF2-40B4-BE49-F238E27FC236}">
              <a16:creationId xmlns:a16="http://schemas.microsoft.com/office/drawing/2014/main" id="{DC37EA64-13D2-494C-925B-C60C16533C17}"/>
            </a:ext>
          </a:extLst>
        </xdr:cNvPr>
        <xdr:cNvGrpSpPr/>
      </xdr:nvGrpSpPr>
      <xdr:grpSpPr>
        <a:xfrm>
          <a:off x="4466976" y="8932053"/>
          <a:ext cx="3061529" cy="232316"/>
          <a:chOff x="2097949" y="2176065"/>
          <a:chExt cx="3049642" cy="232317"/>
        </a:xfrm>
      </xdr:grpSpPr>
      <xdr:sp macro="" textlink="">
        <xdr:nvSpPr>
          <xdr:cNvPr id="231" name="TextBox 230">
            <a:extLst>
              <a:ext uri="{FF2B5EF4-FFF2-40B4-BE49-F238E27FC236}">
                <a16:creationId xmlns:a16="http://schemas.microsoft.com/office/drawing/2014/main" id="{5F9124DE-6AFE-4BC8-9EF3-0FBB2F7D6151}"/>
              </a:ext>
            </a:extLst>
          </xdr:cNvPr>
          <xdr:cNvSpPr txBox="1"/>
        </xdr:nvSpPr>
        <xdr:spPr bwMode="auto">
          <a:xfrm>
            <a:off x="3119802"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232" name="TextBox 231">
            <a:extLst>
              <a:ext uri="{FF2B5EF4-FFF2-40B4-BE49-F238E27FC236}">
                <a16:creationId xmlns:a16="http://schemas.microsoft.com/office/drawing/2014/main" id="{77196256-7A48-45E1-A5E1-CB3AFB4FAE2B}"/>
              </a:ext>
            </a:extLst>
          </xdr:cNvPr>
          <xdr:cNvSpPr txBox="1"/>
        </xdr:nvSpPr>
        <xdr:spPr bwMode="auto">
          <a:xfrm>
            <a:off x="3361102"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233" name="TextBox 232">
            <a:extLst>
              <a:ext uri="{FF2B5EF4-FFF2-40B4-BE49-F238E27FC236}">
                <a16:creationId xmlns:a16="http://schemas.microsoft.com/office/drawing/2014/main" id="{D3D8B54B-76FF-4E1A-9D79-F4BB4F8A38ED}"/>
              </a:ext>
            </a:extLst>
          </xdr:cNvPr>
          <xdr:cNvSpPr txBox="1"/>
        </xdr:nvSpPr>
        <xdr:spPr bwMode="auto">
          <a:xfrm>
            <a:off x="3629072" y="2176065"/>
            <a:ext cx="22184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234" name="TextBox 233">
            <a:extLst>
              <a:ext uri="{FF2B5EF4-FFF2-40B4-BE49-F238E27FC236}">
                <a16:creationId xmlns:a16="http://schemas.microsoft.com/office/drawing/2014/main" id="{34090E3D-A12F-450F-93A1-2B6C4A8E9B0C}"/>
              </a:ext>
            </a:extLst>
          </xdr:cNvPr>
          <xdr:cNvSpPr txBox="1"/>
        </xdr:nvSpPr>
        <xdr:spPr bwMode="auto">
          <a:xfrm>
            <a:off x="3869102"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235" name="TextBox 234">
            <a:extLst>
              <a:ext uri="{FF2B5EF4-FFF2-40B4-BE49-F238E27FC236}">
                <a16:creationId xmlns:a16="http://schemas.microsoft.com/office/drawing/2014/main" id="{9F70665C-36E9-488B-8DCE-F0203FF0685E}"/>
              </a:ext>
            </a:extLst>
          </xdr:cNvPr>
          <xdr:cNvSpPr txBox="1"/>
        </xdr:nvSpPr>
        <xdr:spPr bwMode="auto">
          <a:xfrm>
            <a:off x="4205720" y="2176065"/>
            <a:ext cx="22184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236" name="TextBox 235">
            <a:extLst>
              <a:ext uri="{FF2B5EF4-FFF2-40B4-BE49-F238E27FC236}">
                <a16:creationId xmlns:a16="http://schemas.microsoft.com/office/drawing/2014/main" id="{B0B2BC28-BF7C-4238-A774-8F0EF4CCD14A}"/>
              </a:ext>
            </a:extLst>
          </xdr:cNvPr>
          <xdr:cNvSpPr txBox="1"/>
        </xdr:nvSpPr>
        <xdr:spPr bwMode="auto">
          <a:xfrm>
            <a:off x="4445750" y="2176065"/>
            <a:ext cx="22184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237" name="TextBox 236">
            <a:extLst>
              <a:ext uri="{FF2B5EF4-FFF2-40B4-BE49-F238E27FC236}">
                <a16:creationId xmlns:a16="http://schemas.microsoft.com/office/drawing/2014/main" id="{0D76D87D-82FD-4108-95F6-1B8282961097}"/>
              </a:ext>
            </a:extLst>
          </xdr:cNvPr>
          <xdr:cNvSpPr txBox="1"/>
        </xdr:nvSpPr>
        <xdr:spPr bwMode="auto">
          <a:xfrm>
            <a:off x="4685780"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238" name="TextBox 237">
            <a:extLst>
              <a:ext uri="{FF2B5EF4-FFF2-40B4-BE49-F238E27FC236}">
                <a16:creationId xmlns:a16="http://schemas.microsoft.com/office/drawing/2014/main" id="{A3DB08A6-34A9-4030-BC65-63848BCB29FB}"/>
              </a:ext>
            </a:extLst>
          </xdr:cNvPr>
          <xdr:cNvSpPr txBox="1"/>
        </xdr:nvSpPr>
        <xdr:spPr bwMode="auto">
          <a:xfrm>
            <a:off x="4927080" y="2176065"/>
            <a:ext cx="220511"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239" name="TextBox 238">
            <a:extLst>
              <a:ext uri="{FF2B5EF4-FFF2-40B4-BE49-F238E27FC236}">
                <a16:creationId xmlns:a16="http://schemas.microsoft.com/office/drawing/2014/main" id="{65ABD6FA-89B9-4589-AA2A-F816247BA475}"/>
              </a:ext>
            </a:extLst>
          </xdr:cNvPr>
          <xdr:cNvSpPr txBox="1"/>
        </xdr:nvSpPr>
        <xdr:spPr bwMode="auto">
          <a:xfrm>
            <a:off x="2097949" y="2176065"/>
            <a:ext cx="846101"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66675</xdr:rowOff>
    </xdr:from>
    <xdr:ext cx="32060" cy="147476"/>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447675" y="34290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twoCellAnchor>
    <xdr:from>
      <xdr:col>6</xdr:col>
      <xdr:colOff>0</xdr:colOff>
      <xdr:row>41</xdr:row>
      <xdr:rowOff>180975</xdr:rowOff>
    </xdr:from>
    <xdr:to>
      <xdr:col>6</xdr:col>
      <xdr:colOff>0</xdr:colOff>
      <xdr:row>41</xdr:row>
      <xdr:rowOff>200025</xdr:rowOff>
    </xdr:to>
    <xdr:sp macro="" textlink="">
      <xdr:nvSpPr>
        <xdr:cNvPr id="3" name="Line 5">
          <a:extLst>
            <a:ext uri="{FF2B5EF4-FFF2-40B4-BE49-F238E27FC236}">
              <a16:creationId xmlns:a16="http://schemas.microsoft.com/office/drawing/2014/main" id="{00000000-0008-0000-0900-000003000000}"/>
            </a:ext>
          </a:extLst>
        </xdr:cNvPr>
        <xdr:cNvSpPr>
          <a:spLocks noChangeShapeType="1"/>
        </xdr:cNvSpPr>
      </xdr:nvSpPr>
      <xdr:spPr bwMode="auto">
        <a:xfrm flipH="1">
          <a:off x="8010525" y="7000875"/>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66675</xdr:rowOff>
    </xdr:from>
    <xdr:to>
      <xdr:col>6</xdr:col>
      <xdr:colOff>0</xdr:colOff>
      <xdr:row>45</xdr:row>
      <xdr:rowOff>9525</xdr:rowOff>
    </xdr:to>
    <xdr:sp macro="" textlink="">
      <xdr:nvSpPr>
        <xdr:cNvPr id="5" name="Rectangle 7">
          <a:extLst>
            <a:ext uri="{FF2B5EF4-FFF2-40B4-BE49-F238E27FC236}">
              <a16:creationId xmlns:a16="http://schemas.microsoft.com/office/drawing/2014/main" id="{00000000-0008-0000-0900-000005000000}"/>
            </a:ext>
          </a:extLst>
        </xdr:cNvPr>
        <xdr:cNvSpPr>
          <a:spLocks noChangeArrowheads="1"/>
        </xdr:cNvSpPr>
      </xdr:nvSpPr>
      <xdr:spPr bwMode="auto">
        <a:xfrm>
          <a:off x="8010525" y="7724775"/>
          <a:ext cx="0" cy="161925"/>
        </a:xfrm>
        <a:prstGeom prst="rect">
          <a:avLst/>
        </a:prstGeom>
        <a:noFill/>
        <a:ln w="9525">
          <a:noFill/>
          <a:miter lim="800000"/>
          <a:headEnd/>
          <a:tailEnd/>
        </a:ln>
      </xdr:spPr>
      <xdr:txBody>
        <a:bodyPr vertOverflow="clip" wrap="square" lIns="64008" tIns="22860" rIns="0" bIns="0" anchor="t" upright="1"/>
        <a:lstStyle/>
        <a:p>
          <a:pPr algn="l" rtl="0">
            <a:defRPr sz="1000"/>
          </a:pPr>
          <a:r>
            <a:rPr lang="en-US" sz="1200" b="0" i="0" strike="noStrike">
              <a:solidFill>
                <a:srgbClr val="000000"/>
              </a:solidFill>
              <a:latin typeface="Wingdings"/>
            </a:rPr>
            <a:t>­</a:t>
          </a:r>
        </a:p>
      </xdr:txBody>
    </xdr:sp>
    <xdr:clientData/>
  </xdr:twoCellAnchor>
  <xdr:twoCellAnchor>
    <xdr:from>
      <xdr:col>6</xdr:col>
      <xdr:colOff>0</xdr:colOff>
      <xdr:row>45</xdr:row>
      <xdr:rowOff>66675</xdr:rowOff>
    </xdr:from>
    <xdr:to>
      <xdr:col>6</xdr:col>
      <xdr:colOff>0</xdr:colOff>
      <xdr:row>48</xdr:row>
      <xdr:rowOff>9525</xdr:rowOff>
    </xdr:to>
    <xdr:sp macro="" textlink="">
      <xdr:nvSpPr>
        <xdr:cNvPr id="6" name="Rectangle 8">
          <a:extLst>
            <a:ext uri="{FF2B5EF4-FFF2-40B4-BE49-F238E27FC236}">
              <a16:creationId xmlns:a16="http://schemas.microsoft.com/office/drawing/2014/main" id="{00000000-0008-0000-0900-000006000000}"/>
            </a:ext>
          </a:extLst>
        </xdr:cNvPr>
        <xdr:cNvSpPr>
          <a:spLocks noChangeArrowheads="1"/>
        </xdr:cNvSpPr>
      </xdr:nvSpPr>
      <xdr:spPr bwMode="auto">
        <a:xfrm>
          <a:off x="8010525" y="7943850"/>
          <a:ext cx="0" cy="57150"/>
        </a:xfrm>
        <a:prstGeom prst="rect">
          <a:avLst/>
        </a:prstGeom>
        <a:noFill/>
        <a:ln w="9525">
          <a:noFill/>
          <a:miter lim="800000"/>
          <a:headEnd/>
          <a:tailEnd/>
        </a:ln>
      </xdr:spPr>
      <xdr:txBody>
        <a:bodyPr vertOverflow="clip" wrap="square" lIns="64008" tIns="22860" rIns="0" bIns="0" anchor="t" upright="1"/>
        <a:lstStyle/>
        <a:p>
          <a:pPr algn="l" rtl="0">
            <a:defRPr sz="1000"/>
          </a:pPr>
          <a:r>
            <a:rPr lang="en-US" sz="1200" b="0" i="0" strike="noStrike">
              <a:solidFill>
                <a:srgbClr val="000000"/>
              </a:solidFill>
              <a:latin typeface="Wingdings"/>
            </a:rPr>
            <a:t>­</a:t>
          </a:r>
        </a:p>
      </xdr:txBody>
    </xdr:sp>
    <xdr:clientData/>
  </xdr:twoCellAnchor>
  <xdr:twoCellAnchor>
    <xdr:from>
      <xdr:col>6</xdr:col>
      <xdr:colOff>0</xdr:colOff>
      <xdr:row>44</xdr:row>
      <xdr:rowOff>180975</xdr:rowOff>
    </xdr:from>
    <xdr:to>
      <xdr:col>6</xdr:col>
      <xdr:colOff>0</xdr:colOff>
      <xdr:row>44</xdr:row>
      <xdr:rowOff>200025</xdr:rowOff>
    </xdr:to>
    <xdr:sp macro="" textlink="">
      <xdr:nvSpPr>
        <xdr:cNvPr id="7" name="Line 9">
          <a:extLst>
            <a:ext uri="{FF2B5EF4-FFF2-40B4-BE49-F238E27FC236}">
              <a16:creationId xmlns:a16="http://schemas.microsoft.com/office/drawing/2014/main" id="{00000000-0008-0000-0900-000007000000}"/>
            </a:ext>
          </a:extLst>
        </xdr:cNvPr>
        <xdr:cNvSpPr>
          <a:spLocks noChangeShapeType="1"/>
        </xdr:cNvSpPr>
      </xdr:nvSpPr>
      <xdr:spPr bwMode="auto">
        <a:xfrm flipH="1">
          <a:off x="8010525" y="7839075"/>
          <a:ext cx="0" cy="1905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180975</xdr:rowOff>
    </xdr:from>
    <xdr:to>
      <xdr:col>6</xdr:col>
      <xdr:colOff>0</xdr:colOff>
      <xdr:row>41</xdr:row>
      <xdr:rowOff>200025</xdr:rowOff>
    </xdr:to>
    <xdr:sp macro="" textlink="">
      <xdr:nvSpPr>
        <xdr:cNvPr id="35" name="Line 5">
          <a:extLst>
            <a:ext uri="{FF2B5EF4-FFF2-40B4-BE49-F238E27FC236}">
              <a16:creationId xmlns:a16="http://schemas.microsoft.com/office/drawing/2014/main" id="{00000000-0008-0000-0900-000023000000}"/>
            </a:ext>
          </a:extLst>
        </xdr:cNvPr>
        <xdr:cNvSpPr>
          <a:spLocks noChangeShapeType="1"/>
        </xdr:cNvSpPr>
      </xdr:nvSpPr>
      <xdr:spPr bwMode="auto">
        <a:xfrm flipH="1">
          <a:off x="7823200" y="7693025"/>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180975</xdr:rowOff>
    </xdr:from>
    <xdr:to>
      <xdr:col>6</xdr:col>
      <xdr:colOff>0</xdr:colOff>
      <xdr:row>43</xdr:row>
      <xdr:rowOff>200025</xdr:rowOff>
    </xdr:to>
    <xdr:sp macro="" textlink="">
      <xdr:nvSpPr>
        <xdr:cNvPr id="36" name="Line 6">
          <a:extLst>
            <a:ext uri="{FF2B5EF4-FFF2-40B4-BE49-F238E27FC236}">
              <a16:creationId xmlns:a16="http://schemas.microsoft.com/office/drawing/2014/main" id="{00000000-0008-0000-0900-000024000000}"/>
            </a:ext>
          </a:extLst>
        </xdr:cNvPr>
        <xdr:cNvSpPr>
          <a:spLocks noChangeShapeType="1"/>
        </xdr:cNvSpPr>
      </xdr:nvSpPr>
      <xdr:spPr bwMode="auto">
        <a:xfrm flipH="1">
          <a:off x="7823200" y="8023225"/>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48</xdr:row>
      <xdr:rowOff>66675</xdr:rowOff>
    </xdr:from>
    <xdr:to>
      <xdr:col>6</xdr:col>
      <xdr:colOff>0</xdr:colOff>
      <xdr:row>49</xdr:row>
      <xdr:rowOff>9525</xdr:rowOff>
    </xdr:to>
    <xdr:sp macro="" textlink="">
      <xdr:nvSpPr>
        <xdr:cNvPr id="37" name="Rectangle 7">
          <a:extLst>
            <a:ext uri="{FF2B5EF4-FFF2-40B4-BE49-F238E27FC236}">
              <a16:creationId xmlns:a16="http://schemas.microsoft.com/office/drawing/2014/main" id="{00000000-0008-0000-0900-000025000000}"/>
            </a:ext>
          </a:extLst>
        </xdr:cNvPr>
        <xdr:cNvSpPr>
          <a:spLocks noChangeArrowheads="1"/>
        </xdr:cNvSpPr>
      </xdr:nvSpPr>
      <xdr:spPr bwMode="auto">
        <a:xfrm>
          <a:off x="7823200" y="8423275"/>
          <a:ext cx="0" cy="165100"/>
        </a:xfrm>
        <a:prstGeom prst="rect">
          <a:avLst/>
        </a:prstGeom>
        <a:noFill/>
        <a:ln w="9525">
          <a:noFill/>
          <a:miter lim="800000"/>
          <a:headEnd/>
          <a:tailEnd/>
        </a:ln>
      </xdr:spPr>
      <xdr:txBody>
        <a:bodyPr vertOverflow="clip" wrap="square" lIns="64008" tIns="22860" rIns="0" bIns="0" anchor="t" upright="1"/>
        <a:lstStyle/>
        <a:p>
          <a:pPr algn="l" rtl="0">
            <a:defRPr sz="1000"/>
          </a:pPr>
          <a:r>
            <a:rPr lang="en-US" sz="1200" b="0" i="0" strike="noStrike">
              <a:solidFill>
                <a:srgbClr val="000000"/>
              </a:solidFill>
              <a:latin typeface="Wingdings"/>
            </a:rPr>
            <a:t>­</a:t>
          </a:r>
        </a:p>
      </xdr:txBody>
    </xdr:sp>
    <xdr:clientData/>
  </xdr:twoCellAnchor>
  <xdr:twoCellAnchor>
    <xdr:from>
      <xdr:col>6</xdr:col>
      <xdr:colOff>0</xdr:colOff>
      <xdr:row>49</xdr:row>
      <xdr:rowOff>66675</xdr:rowOff>
    </xdr:from>
    <xdr:to>
      <xdr:col>6</xdr:col>
      <xdr:colOff>0</xdr:colOff>
      <xdr:row>50</xdr:row>
      <xdr:rowOff>9525</xdr:rowOff>
    </xdr:to>
    <xdr:sp macro="" textlink="">
      <xdr:nvSpPr>
        <xdr:cNvPr id="38" name="Rectangle 8">
          <a:extLst>
            <a:ext uri="{FF2B5EF4-FFF2-40B4-BE49-F238E27FC236}">
              <a16:creationId xmlns:a16="http://schemas.microsoft.com/office/drawing/2014/main" id="{00000000-0008-0000-0900-000026000000}"/>
            </a:ext>
          </a:extLst>
        </xdr:cNvPr>
        <xdr:cNvSpPr>
          <a:spLocks noChangeArrowheads="1"/>
        </xdr:cNvSpPr>
      </xdr:nvSpPr>
      <xdr:spPr bwMode="auto">
        <a:xfrm>
          <a:off x="7823200" y="8645525"/>
          <a:ext cx="0" cy="57150"/>
        </a:xfrm>
        <a:prstGeom prst="rect">
          <a:avLst/>
        </a:prstGeom>
        <a:noFill/>
        <a:ln w="9525">
          <a:noFill/>
          <a:miter lim="800000"/>
          <a:headEnd/>
          <a:tailEnd/>
        </a:ln>
      </xdr:spPr>
      <xdr:txBody>
        <a:bodyPr vertOverflow="clip" wrap="square" lIns="64008" tIns="22860" rIns="0" bIns="0" anchor="t" upright="1"/>
        <a:lstStyle/>
        <a:p>
          <a:pPr algn="l" rtl="0">
            <a:defRPr sz="1000"/>
          </a:pPr>
          <a:r>
            <a:rPr lang="en-US" sz="1200" b="0" i="0" strike="noStrike">
              <a:solidFill>
                <a:srgbClr val="000000"/>
              </a:solidFill>
              <a:latin typeface="Wingdings"/>
            </a:rPr>
            <a:t>­</a:t>
          </a:r>
        </a:p>
      </xdr:txBody>
    </xdr:sp>
    <xdr:clientData/>
  </xdr:twoCellAnchor>
  <xdr:twoCellAnchor>
    <xdr:from>
      <xdr:col>6</xdr:col>
      <xdr:colOff>0</xdr:colOff>
      <xdr:row>48</xdr:row>
      <xdr:rowOff>180975</xdr:rowOff>
    </xdr:from>
    <xdr:to>
      <xdr:col>6</xdr:col>
      <xdr:colOff>0</xdr:colOff>
      <xdr:row>48</xdr:row>
      <xdr:rowOff>200025</xdr:rowOff>
    </xdr:to>
    <xdr:sp macro="" textlink="">
      <xdr:nvSpPr>
        <xdr:cNvPr id="39" name="Line 9">
          <a:extLst>
            <a:ext uri="{FF2B5EF4-FFF2-40B4-BE49-F238E27FC236}">
              <a16:creationId xmlns:a16="http://schemas.microsoft.com/office/drawing/2014/main" id="{00000000-0008-0000-0900-000027000000}"/>
            </a:ext>
          </a:extLst>
        </xdr:cNvPr>
        <xdr:cNvSpPr>
          <a:spLocks noChangeShapeType="1"/>
        </xdr:cNvSpPr>
      </xdr:nvSpPr>
      <xdr:spPr bwMode="auto">
        <a:xfrm flipH="1">
          <a:off x="7823200" y="8537575"/>
          <a:ext cx="0" cy="1905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180975</xdr:rowOff>
    </xdr:from>
    <xdr:to>
      <xdr:col>6</xdr:col>
      <xdr:colOff>0</xdr:colOff>
      <xdr:row>41</xdr:row>
      <xdr:rowOff>200025</xdr:rowOff>
    </xdr:to>
    <xdr:sp macro="" textlink="">
      <xdr:nvSpPr>
        <xdr:cNvPr id="40" name="Line 5">
          <a:extLst>
            <a:ext uri="{FF2B5EF4-FFF2-40B4-BE49-F238E27FC236}">
              <a16:creationId xmlns:a16="http://schemas.microsoft.com/office/drawing/2014/main" id="{00000000-0008-0000-0900-000028000000}"/>
            </a:ext>
          </a:extLst>
        </xdr:cNvPr>
        <xdr:cNvSpPr>
          <a:spLocks noChangeShapeType="1"/>
        </xdr:cNvSpPr>
      </xdr:nvSpPr>
      <xdr:spPr bwMode="auto">
        <a:xfrm flipH="1">
          <a:off x="7823200" y="7693025"/>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180975</xdr:rowOff>
    </xdr:from>
    <xdr:to>
      <xdr:col>6</xdr:col>
      <xdr:colOff>0</xdr:colOff>
      <xdr:row>43</xdr:row>
      <xdr:rowOff>200025</xdr:rowOff>
    </xdr:to>
    <xdr:sp macro="" textlink="">
      <xdr:nvSpPr>
        <xdr:cNvPr id="41" name="Line 6">
          <a:extLst>
            <a:ext uri="{FF2B5EF4-FFF2-40B4-BE49-F238E27FC236}">
              <a16:creationId xmlns:a16="http://schemas.microsoft.com/office/drawing/2014/main" id="{00000000-0008-0000-0900-000029000000}"/>
            </a:ext>
          </a:extLst>
        </xdr:cNvPr>
        <xdr:cNvSpPr>
          <a:spLocks noChangeShapeType="1"/>
        </xdr:cNvSpPr>
      </xdr:nvSpPr>
      <xdr:spPr bwMode="auto">
        <a:xfrm flipH="1">
          <a:off x="7823200" y="8023225"/>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48</xdr:row>
      <xdr:rowOff>66675</xdr:rowOff>
    </xdr:from>
    <xdr:to>
      <xdr:col>6</xdr:col>
      <xdr:colOff>0</xdr:colOff>
      <xdr:row>49</xdr:row>
      <xdr:rowOff>9525</xdr:rowOff>
    </xdr:to>
    <xdr:sp macro="" textlink="">
      <xdr:nvSpPr>
        <xdr:cNvPr id="42" name="Rectangle 7">
          <a:extLst>
            <a:ext uri="{FF2B5EF4-FFF2-40B4-BE49-F238E27FC236}">
              <a16:creationId xmlns:a16="http://schemas.microsoft.com/office/drawing/2014/main" id="{00000000-0008-0000-0900-00002A000000}"/>
            </a:ext>
          </a:extLst>
        </xdr:cNvPr>
        <xdr:cNvSpPr>
          <a:spLocks noChangeArrowheads="1"/>
        </xdr:cNvSpPr>
      </xdr:nvSpPr>
      <xdr:spPr bwMode="auto">
        <a:xfrm>
          <a:off x="7823200" y="8423275"/>
          <a:ext cx="0" cy="165100"/>
        </a:xfrm>
        <a:prstGeom prst="rect">
          <a:avLst/>
        </a:prstGeom>
        <a:noFill/>
        <a:ln w="9525">
          <a:noFill/>
          <a:miter lim="800000"/>
          <a:headEnd/>
          <a:tailEnd/>
        </a:ln>
      </xdr:spPr>
      <xdr:txBody>
        <a:bodyPr vertOverflow="clip" wrap="square" lIns="64008" tIns="22860" rIns="0" bIns="0" anchor="t" upright="1"/>
        <a:lstStyle/>
        <a:p>
          <a:pPr algn="l" rtl="0">
            <a:defRPr sz="1000"/>
          </a:pPr>
          <a:r>
            <a:rPr lang="en-US" sz="1200" b="0" i="0" strike="noStrike">
              <a:solidFill>
                <a:srgbClr val="000000"/>
              </a:solidFill>
              <a:latin typeface="Wingdings"/>
            </a:rPr>
            <a:t>­</a:t>
          </a:r>
        </a:p>
      </xdr:txBody>
    </xdr:sp>
    <xdr:clientData/>
  </xdr:twoCellAnchor>
  <xdr:twoCellAnchor>
    <xdr:from>
      <xdr:col>6</xdr:col>
      <xdr:colOff>0</xdr:colOff>
      <xdr:row>49</xdr:row>
      <xdr:rowOff>66675</xdr:rowOff>
    </xdr:from>
    <xdr:to>
      <xdr:col>6</xdr:col>
      <xdr:colOff>0</xdr:colOff>
      <xdr:row>50</xdr:row>
      <xdr:rowOff>9525</xdr:rowOff>
    </xdr:to>
    <xdr:sp macro="" textlink="">
      <xdr:nvSpPr>
        <xdr:cNvPr id="43" name="Rectangle 8">
          <a:extLst>
            <a:ext uri="{FF2B5EF4-FFF2-40B4-BE49-F238E27FC236}">
              <a16:creationId xmlns:a16="http://schemas.microsoft.com/office/drawing/2014/main" id="{00000000-0008-0000-0900-00002B000000}"/>
            </a:ext>
          </a:extLst>
        </xdr:cNvPr>
        <xdr:cNvSpPr>
          <a:spLocks noChangeArrowheads="1"/>
        </xdr:cNvSpPr>
      </xdr:nvSpPr>
      <xdr:spPr bwMode="auto">
        <a:xfrm>
          <a:off x="7823200" y="8645525"/>
          <a:ext cx="0" cy="57150"/>
        </a:xfrm>
        <a:prstGeom prst="rect">
          <a:avLst/>
        </a:prstGeom>
        <a:noFill/>
        <a:ln w="9525">
          <a:noFill/>
          <a:miter lim="800000"/>
          <a:headEnd/>
          <a:tailEnd/>
        </a:ln>
      </xdr:spPr>
      <xdr:txBody>
        <a:bodyPr vertOverflow="clip" wrap="square" lIns="64008" tIns="22860" rIns="0" bIns="0" anchor="t" upright="1"/>
        <a:lstStyle/>
        <a:p>
          <a:pPr algn="l" rtl="0">
            <a:defRPr sz="1000"/>
          </a:pPr>
          <a:r>
            <a:rPr lang="en-US" sz="1200" b="0" i="0" strike="noStrike">
              <a:solidFill>
                <a:srgbClr val="000000"/>
              </a:solidFill>
              <a:latin typeface="Wingdings"/>
            </a:rPr>
            <a:t>­</a:t>
          </a:r>
        </a:p>
      </xdr:txBody>
    </xdr:sp>
    <xdr:clientData/>
  </xdr:twoCellAnchor>
  <xdr:twoCellAnchor>
    <xdr:from>
      <xdr:col>6</xdr:col>
      <xdr:colOff>0</xdr:colOff>
      <xdr:row>48</xdr:row>
      <xdr:rowOff>180975</xdr:rowOff>
    </xdr:from>
    <xdr:to>
      <xdr:col>6</xdr:col>
      <xdr:colOff>0</xdr:colOff>
      <xdr:row>48</xdr:row>
      <xdr:rowOff>200025</xdr:rowOff>
    </xdr:to>
    <xdr:sp macro="" textlink="">
      <xdr:nvSpPr>
        <xdr:cNvPr id="44" name="Line 9">
          <a:extLst>
            <a:ext uri="{FF2B5EF4-FFF2-40B4-BE49-F238E27FC236}">
              <a16:creationId xmlns:a16="http://schemas.microsoft.com/office/drawing/2014/main" id="{00000000-0008-0000-0900-00002C000000}"/>
            </a:ext>
          </a:extLst>
        </xdr:cNvPr>
        <xdr:cNvSpPr>
          <a:spLocks noChangeShapeType="1"/>
        </xdr:cNvSpPr>
      </xdr:nvSpPr>
      <xdr:spPr bwMode="auto">
        <a:xfrm flipH="1">
          <a:off x="7823200" y="8537575"/>
          <a:ext cx="0" cy="1905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180975</xdr:rowOff>
    </xdr:from>
    <xdr:to>
      <xdr:col>6</xdr:col>
      <xdr:colOff>0</xdr:colOff>
      <xdr:row>41</xdr:row>
      <xdr:rowOff>200025</xdr:rowOff>
    </xdr:to>
    <xdr:sp macro="" textlink="">
      <xdr:nvSpPr>
        <xdr:cNvPr id="45" name="Line 5">
          <a:extLst>
            <a:ext uri="{FF2B5EF4-FFF2-40B4-BE49-F238E27FC236}">
              <a16:creationId xmlns:a16="http://schemas.microsoft.com/office/drawing/2014/main" id="{00000000-0008-0000-0900-00002D000000}"/>
            </a:ext>
          </a:extLst>
        </xdr:cNvPr>
        <xdr:cNvSpPr>
          <a:spLocks noChangeShapeType="1"/>
        </xdr:cNvSpPr>
      </xdr:nvSpPr>
      <xdr:spPr bwMode="auto">
        <a:xfrm flipH="1">
          <a:off x="7823200" y="7693025"/>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180975</xdr:rowOff>
    </xdr:from>
    <xdr:to>
      <xdr:col>6</xdr:col>
      <xdr:colOff>0</xdr:colOff>
      <xdr:row>43</xdr:row>
      <xdr:rowOff>200025</xdr:rowOff>
    </xdr:to>
    <xdr:sp macro="" textlink="">
      <xdr:nvSpPr>
        <xdr:cNvPr id="46" name="Line 6">
          <a:extLst>
            <a:ext uri="{FF2B5EF4-FFF2-40B4-BE49-F238E27FC236}">
              <a16:creationId xmlns:a16="http://schemas.microsoft.com/office/drawing/2014/main" id="{00000000-0008-0000-0900-00002E000000}"/>
            </a:ext>
          </a:extLst>
        </xdr:cNvPr>
        <xdr:cNvSpPr>
          <a:spLocks noChangeShapeType="1"/>
        </xdr:cNvSpPr>
      </xdr:nvSpPr>
      <xdr:spPr bwMode="auto">
        <a:xfrm flipH="1">
          <a:off x="7823200" y="8023225"/>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48</xdr:row>
      <xdr:rowOff>66675</xdr:rowOff>
    </xdr:from>
    <xdr:to>
      <xdr:col>6</xdr:col>
      <xdr:colOff>0</xdr:colOff>
      <xdr:row>49</xdr:row>
      <xdr:rowOff>9525</xdr:rowOff>
    </xdr:to>
    <xdr:sp macro="" textlink="">
      <xdr:nvSpPr>
        <xdr:cNvPr id="47" name="Rectangle 7">
          <a:extLst>
            <a:ext uri="{FF2B5EF4-FFF2-40B4-BE49-F238E27FC236}">
              <a16:creationId xmlns:a16="http://schemas.microsoft.com/office/drawing/2014/main" id="{00000000-0008-0000-0900-00002F000000}"/>
            </a:ext>
          </a:extLst>
        </xdr:cNvPr>
        <xdr:cNvSpPr>
          <a:spLocks noChangeArrowheads="1"/>
        </xdr:cNvSpPr>
      </xdr:nvSpPr>
      <xdr:spPr bwMode="auto">
        <a:xfrm>
          <a:off x="7823200" y="8423275"/>
          <a:ext cx="0" cy="165100"/>
        </a:xfrm>
        <a:prstGeom prst="rect">
          <a:avLst/>
        </a:prstGeom>
        <a:noFill/>
        <a:ln w="9525">
          <a:noFill/>
          <a:miter lim="800000"/>
          <a:headEnd/>
          <a:tailEnd/>
        </a:ln>
      </xdr:spPr>
      <xdr:txBody>
        <a:bodyPr vertOverflow="clip" wrap="square" lIns="64008" tIns="22860" rIns="0" bIns="0" anchor="t" upright="1"/>
        <a:lstStyle/>
        <a:p>
          <a:pPr algn="l" rtl="0">
            <a:defRPr sz="1000"/>
          </a:pPr>
          <a:r>
            <a:rPr lang="en-US" sz="1200" b="0" i="0" strike="noStrike">
              <a:solidFill>
                <a:srgbClr val="000000"/>
              </a:solidFill>
              <a:latin typeface="Wingdings"/>
            </a:rPr>
            <a:t>­</a:t>
          </a:r>
        </a:p>
      </xdr:txBody>
    </xdr:sp>
    <xdr:clientData/>
  </xdr:twoCellAnchor>
  <xdr:twoCellAnchor>
    <xdr:from>
      <xdr:col>6</xdr:col>
      <xdr:colOff>0</xdr:colOff>
      <xdr:row>49</xdr:row>
      <xdr:rowOff>66675</xdr:rowOff>
    </xdr:from>
    <xdr:to>
      <xdr:col>6</xdr:col>
      <xdr:colOff>0</xdr:colOff>
      <xdr:row>50</xdr:row>
      <xdr:rowOff>9525</xdr:rowOff>
    </xdr:to>
    <xdr:sp macro="" textlink="">
      <xdr:nvSpPr>
        <xdr:cNvPr id="48" name="Rectangle 8">
          <a:extLst>
            <a:ext uri="{FF2B5EF4-FFF2-40B4-BE49-F238E27FC236}">
              <a16:creationId xmlns:a16="http://schemas.microsoft.com/office/drawing/2014/main" id="{00000000-0008-0000-0900-000030000000}"/>
            </a:ext>
          </a:extLst>
        </xdr:cNvPr>
        <xdr:cNvSpPr>
          <a:spLocks noChangeArrowheads="1"/>
        </xdr:cNvSpPr>
      </xdr:nvSpPr>
      <xdr:spPr bwMode="auto">
        <a:xfrm>
          <a:off x="7823200" y="8645525"/>
          <a:ext cx="0" cy="57150"/>
        </a:xfrm>
        <a:prstGeom prst="rect">
          <a:avLst/>
        </a:prstGeom>
        <a:noFill/>
        <a:ln w="9525">
          <a:noFill/>
          <a:miter lim="800000"/>
          <a:headEnd/>
          <a:tailEnd/>
        </a:ln>
      </xdr:spPr>
      <xdr:txBody>
        <a:bodyPr vertOverflow="clip" wrap="square" lIns="64008" tIns="22860" rIns="0" bIns="0" anchor="t" upright="1"/>
        <a:lstStyle/>
        <a:p>
          <a:pPr algn="l" rtl="0">
            <a:defRPr sz="1000"/>
          </a:pPr>
          <a:r>
            <a:rPr lang="en-US" sz="1200" b="0" i="0" strike="noStrike">
              <a:solidFill>
                <a:srgbClr val="000000"/>
              </a:solidFill>
              <a:latin typeface="Wingdings"/>
            </a:rPr>
            <a:t>­</a:t>
          </a:r>
        </a:p>
      </xdr:txBody>
    </xdr:sp>
    <xdr:clientData/>
  </xdr:twoCellAnchor>
  <xdr:twoCellAnchor>
    <xdr:from>
      <xdr:col>6</xdr:col>
      <xdr:colOff>0</xdr:colOff>
      <xdr:row>48</xdr:row>
      <xdr:rowOff>180975</xdr:rowOff>
    </xdr:from>
    <xdr:to>
      <xdr:col>6</xdr:col>
      <xdr:colOff>0</xdr:colOff>
      <xdr:row>48</xdr:row>
      <xdr:rowOff>200025</xdr:rowOff>
    </xdr:to>
    <xdr:sp macro="" textlink="">
      <xdr:nvSpPr>
        <xdr:cNvPr id="49" name="Line 9">
          <a:extLst>
            <a:ext uri="{FF2B5EF4-FFF2-40B4-BE49-F238E27FC236}">
              <a16:creationId xmlns:a16="http://schemas.microsoft.com/office/drawing/2014/main" id="{00000000-0008-0000-0900-000031000000}"/>
            </a:ext>
          </a:extLst>
        </xdr:cNvPr>
        <xdr:cNvSpPr>
          <a:spLocks noChangeShapeType="1"/>
        </xdr:cNvSpPr>
      </xdr:nvSpPr>
      <xdr:spPr bwMode="auto">
        <a:xfrm flipH="1">
          <a:off x="7823200" y="8537575"/>
          <a:ext cx="0" cy="1905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66675</xdr:rowOff>
    </xdr:from>
    <xdr:to>
      <xdr:col>6</xdr:col>
      <xdr:colOff>0</xdr:colOff>
      <xdr:row>63</xdr:row>
      <xdr:rowOff>9525</xdr:rowOff>
    </xdr:to>
    <xdr:sp macro="" textlink="">
      <xdr:nvSpPr>
        <xdr:cNvPr id="50" name="Rectangle 7">
          <a:extLst>
            <a:ext uri="{FF2B5EF4-FFF2-40B4-BE49-F238E27FC236}">
              <a16:creationId xmlns:a16="http://schemas.microsoft.com/office/drawing/2014/main" id="{00000000-0008-0000-0900-000032000000}"/>
            </a:ext>
          </a:extLst>
        </xdr:cNvPr>
        <xdr:cNvSpPr>
          <a:spLocks noChangeArrowheads="1"/>
        </xdr:cNvSpPr>
      </xdr:nvSpPr>
      <xdr:spPr bwMode="auto">
        <a:xfrm>
          <a:off x="7823200" y="8093075"/>
          <a:ext cx="0" cy="158750"/>
        </a:xfrm>
        <a:prstGeom prst="rect">
          <a:avLst/>
        </a:prstGeom>
        <a:noFill/>
        <a:ln w="9525">
          <a:noFill/>
          <a:miter lim="800000"/>
          <a:headEnd/>
          <a:tailEnd/>
        </a:ln>
      </xdr:spPr>
      <xdr:txBody>
        <a:bodyPr vertOverflow="clip" wrap="square" lIns="64008" tIns="22860" rIns="0" bIns="0" anchor="t" upright="1"/>
        <a:lstStyle/>
        <a:p>
          <a:pPr algn="l" rtl="0">
            <a:defRPr sz="1000"/>
          </a:pPr>
          <a:r>
            <a:rPr lang="en-US" sz="1200" b="0" i="0" strike="noStrike">
              <a:solidFill>
                <a:srgbClr val="000000"/>
              </a:solidFill>
              <a:latin typeface="Wingdings"/>
            </a:rPr>
            <a:t>­</a:t>
          </a:r>
        </a:p>
      </xdr:txBody>
    </xdr:sp>
    <xdr:clientData/>
  </xdr:twoCellAnchor>
  <xdr:twoCellAnchor>
    <xdr:from>
      <xdr:col>6</xdr:col>
      <xdr:colOff>0</xdr:colOff>
      <xdr:row>63</xdr:row>
      <xdr:rowOff>66675</xdr:rowOff>
    </xdr:from>
    <xdr:to>
      <xdr:col>6</xdr:col>
      <xdr:colOff>0</xdr:colOff>
      <xdr:row>64</xdr:row>
      <xdr:rowOff>9525</xdr:rowOff>
    </xdr:to>
    <xdr:sp macro="" textlink="">
      <xdr:nvSpPr>
        <xdr:cNvPr id="51" name="Rectangle 8">
          <a:extLst>
            <a:ext uri="{FF2B5EF4-FFF2-40B4-BE49-F238E27FC236}">
              <a16:creationId xmlns:a16="http://schemas.microsoft.com/office/drawing/2014/main" id="{00000000-0008-0000-0900-000033000000}"/>
            </a:ext>
          </a:extLst>
        </xdr:cNvPr>
        <xdr:cNvSpPr>
          <a:spLocks noChangeArrowheads="1"/>
        </xdr:cNvSpPr>
      </xdr:nvSpPr>
      <xdr:spPr bwMode="auto">
        <a:xfrm>
          <a:off x="7823200" y="8308975"/>
          <a:ext cx="0" cy="57150"/>
        </a:xfrm>
        <a:prstGeom prst="rect">
          <a:avLst/>
        </a:prstGeom>
        <a:noFill/>
        <a:ln w="9525">
          <a:noFill/>
          <a:miter lim="800000"/>
          <a:headEnd/>
          <a:tailEnd/>
        </a:ln>
      </xdr:spPr>
      <xdr:txBody>
        <a:bodyPr vertOverflow="clip" wrap="square" lIns="64008" tIns="22860" rIns="0" bIns="0" anchor="t" upright="1"/>
        <a:lstStyle/>
        <a:p>
          <a:pPr algn="l" rtl="0">
            <a:defRPr sz="1000"/>
          </a:pPr>
          <a:r>
            <a:rPr lang="en-US" sz="1200" b="0" i="0" strike="noStrike">
              <a:solidFill>
                <a:srgbClr val="000000"/>
              </a:solidFill>
              <a:latin typeface="Wingdings"/>
            </a:rPr>
            <a:t>­</a:t>
          </a:r>
        </a:p>
      </xdr:txBody>
    </xdr:sp>
    <xdr:clientData/>
  </xdr:twoCellAnchor>
  <xdr:twoCellAnchor>
    <xdr:from>
      <xdr:col>6</xdr:col>
      <xdr:colOff>0</xdr:colOff>
      <xdr:row>62</xdr:row>
      <xdr:rowOff>180975</xdr:rowOff>
    </xdr:from>
    <xdr:to>
      <xdr:col>6</xdr:col>
      <xdr:colOff>0</xdr:colOff>
      <xdr:row>62</xdr:row>
      <xdr:rowOff>200025</xdr:rowOff>
    </xdr:to>
    <xdr:sp macro="" textlink="">
      <xdr:nvSpPr>
        <xdr:cNvPr id="52" name="Line 9">
          <a:extLst>
            <a:ext uri="{FF2B5EF4-FFF2-40B4-BE49-F238E27FC236}">
              <a16:creationId xmlns:a16="http://schemas.microsoft.com/office/drawing/2014/main" id="{00000000-0008-0000-0900-000034000000}"/>
            </a:ext>
          </a:extLst>
        </xdr:cNvPr>
        <xdr:cNvSpPr>
          <a:spLocks noChangeShapeType="1"/>
        </xdr:cNvSpPr>
      </xdr:nvSpPr>
      <xdr:spPr bwMode="auto">
        <a:xfrm flipH="1">
          <a:off x="7823200" y="8207375"/>
          <a:ext cx="0" cy="1905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66675</xdr:rowOff>
    </xdr:from>
    <xdr:to>
      <xdr:col>6</xdr:col>
      <xdr:colOff>0</xdr:colOff>
      <xdr:row>47</xdr:row>
      <xdr:rowOff>9525</xdr:rowOff>
    </xdr:to>
    <xdr:sp macro="" textlink="">
      <xdr:nvSpPr>
        <xdr:cNvPr id="53" name="Rectangle 7">
          <a:extLst>
            <a:ext uri="{FF2B5EF4-FFF2-40B4-BE49-F238E27FC236}">
              <a16:creationId xmlns:a16="http://schemas.microsoft.com/office/drawing/2014/main" id="{00000000-0008-0000-0900-000035000000}"/>
            </a:ext>
          </a:extLst>
        </xdr:cNvPr>
        <xdr:cNvSpPr>
          <a:spLocks noChangeArrowheads="1"/>
        </xdr:cNvSpPr>
      </xdr:nvSpPr>
      <xdr:spPr bwMode="auto">
        <a:xfrm>
          <a:off x="7818438" y="8020050"/>
          <a:ext cx="0" cy="157163"/>
        </a:xfrm>
        <a:prstGeom prst="rect">
          <a:avLst/>
        </a:prstGeom>
        <a:noFill/>
        <a:ln w="9525">
          <a:noFill/>
          <a:miter lim="800000"/>
          <a:headEnd/>
          <a:tailEnd/>
        </a:ln>
      </xdr:spPr>
      <xdr:txBody>
        <a:bodyPr vertOverflow="clip" wrap="square" lIns="64008" tIns="22860" rIns="0" bIns="0" anchor="t" upright="1"/>
        <a:lstStyle/>
        <a:p>
          <a:pPr algn="l" rtl="0">
            <a:defRPr sz="1000"/>
          </a:pPr>
          <a:r>
            <a:rPr lang="en-US" sz="1200" b="0" i="0" strike="noStrike">
              <a:solidFill>
                <a:srgbClr val="000000"/>
              </a:solidFill>
              <a:latin typeface="Wingdings"/>
            </a:rPr>
            <a:t>­</a:t>
          </a:r>
        </a:p>
      </xdr:txBody>
    </xdr:sp>
    <xdr:clientData/>
  </xdr:twoCellAnchor>
  <xdr:twoCellAnchor>
    <xdr:from>
      <xdr:col>6</xdr:col>
      <xdr:colOff>0</xdr:colOff>
      <xdr:row>46</xdr:row>
      <xdr:rowOff>180975</xdr:rowOff>
    </xdr:from>
    <xdr:to>
      <xdr:col>6</xdr:col>
      <xdr:colOff>0</xdr:colOff>
      <xdr:row>46</xdr:row>
      <xdr:rowOff>200025</xdr:rowOff>
    </xdr:to>
    <xdr:sp macro="" textlink="">
      <xdr:nvSpPr>
        <xdr:cNvPr id="54" name="Line 9">
          <a:extLst>
            <a:ext uri="{FF2B5EF4-FFF2-40B4-BE49-F238E27FC236}">
              <a16:creationId xmlns:a16="http://schemas.microsoft.com/office/drawing/2014/main" id="{00000000-0008-0000-0900-000036000000}"/>
            </a:ext>
          </a:extLst>
        </xdr:cNvPr>
        <xdr:cNvSpPr>
          <a:spLocks noChangeShapeType="1"/>
        </xdr:cNvSpPr>
      </xdr:nvSpPr>
      <xdr:spPr bwMode="auto">
        <a:xfrm flipH="1">
          <a:off x="7818438" y="8134350"/>
          <a:ext cx="0" cy="1905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3372728</xdr:colOff>
      <xdr:row>0</xdr:row>
      <xdr:rowOff>249364</xdr:rowOff>
    </xdr:from>
    <xdr:to>
      <xdr:col>6</xdr:col>
      <xdr:colOff>0</xdr:colOff>
      <xdr:row>1</xdr:row>
      <xdr:rowOff>603249</xdr:rowOff>
    </xdr:to>
    <xdr:grpSp>
      <xdr:nvGrpSpPr>
        <xdr:cNvPr id="86" name="Group 85">
          <a:extLst>
            <a:ext uri="{FF2B5EF4-FFF2-40B4-BE49-F238E27FC236}">
              <a16:creationId xmlns:a16="http://schemas.microsoft.com/office/drawing/2014/main" id="{7AECD76E-08FD-4BF4-8664-FC7D7C07D7AA}"/>
            </a:ext>
          </a:extLst>
        </xdr:cNvPr>
        <xdr:cNvGrpSpPr/>
      </xdr:nvGrpSpPr>
      <xdr:grpSpPr>
        <a:xfrm>
          <a:off x="3809291" y="249364"/>
          <a:ext cx="4921959" cy="627729"/>
          <a:chOff x="2543970" y="10026"/>
          <a:chExt cx="4921959" cy="627729"/>
        </a:xfrm>
      </xdr:grpSpPr>
      <xdr:grpSp>
        <xdr:nvGrpSpPr>
          <xdr:cNvPr id="87" name="Group 86">
            <a:extLst>
              <a:ext uri="{FF2B5EF4-FFF2-40B4-BE49-F238E27FC236}">
                <a16:creationId xmlns:a16="http://schemas.microsoft.com/office/drawing/2014/main" id="{DADB33B0-85DD-49A2-BFF3-4F00F536F11B}"/>
              </a:ext>
            </a:extLst>
          </xdr:cNvPr>
          <xdr:cNvGrpSpPr/>
        </xdr:nvGrpSpPr>
        <xdr:grpSpPr>
          <a:xfrm>
            <a:off x="5668026" y="10026"/>
            <a:ext cx="1797903" cy="288580"/>
            <a:chOff x="5662177" y="0"/>
            <a:chExt cx="1796651" cy="288789"/>
          </a:xfrm>
        </xdr:grpSpPr>
        <xdr:grpSp>
          <xdr:nvGrpSpPr>
            <xdr:cNvPr id="108" name="Group 107">
              <a:extLst>
                <a:ext uri="{FF2B5EF4-FFF2-40B4-BE49-F238E27FC236}">
                  <a16:creationId xmlns:a16="http://schemas.microsoft.com/office/drawing/2014/main" id="{B3C54C5F-C73E-4422-90AD-CE9240631311}"/>
                </a:ext>
              </a:extLst>
            </xdr:cNvPr>
            <xdr:cNvGrpSpPr/>
          </xdr:nvGrpSpPr>
          <xdr:grpSpPr>
            <a:xfrm>
              <a:off x="5662177" y="0"/>
              <a:ext cx="905633" cy="288789"/>
              <a:chOff x="3866286" y="238125"/>
              <a:chExt cx="904872" cy="295613"/>
            </a:xfrm>
          </xdr:grpSpPr>
          <xdr:sp macro="" textlink="">
            <xdr:nvSpPr>
              <xdr:cNvPr id="114" name="Rectangle 25">
                <a:extLst>
                  <a:ext uri="{FF2B5EF4-FFF2-40B4-BE49-F238E27FC236}">
                    <a16:creationId xmlns:a16="http://schemas.microsoft.com/office/drawing/2014/main" id="{B07E4E99-5F11-4666-A53D-E75C329745C8}"/>
                  </a:ext>
                </a:extLst>
              </xdr:cNvPr>
              <xdr:cNvSpPr>
                <a:spLocks noChangeArrowheads="1"/>
              </xdr:cNvSpPr>
            </xdr:nvSpPr>
            <xdr:spPr bwMode="auto">
              <a:xfrm>
                <a:off x="4086583" y="238125"/>
                <a:ext cx="684575" cy="157982"/>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km-KH" sz="700" b="0" i="0" u="none" strike="noStrike">
                    <a:solidFill>
                      <a:sysClr val="windowText" lastClr="000000"/>
                    </a:solidFill>
                    <a:effectLst/>
                    <a:latin typeface="Khmer OS Muol Light" panose="02000500000000020004" pitchFamily="2" charset="0"/>
                    <a:ea typeface="+mn-ea"/>
                    <a:cs typeface="Khmer OS Muol Light" panose="02000500000000020004" pitchFamily="2" charset="0"/>
                  </a:rPr>
                  <a:t>ឆ្នាំជាប់ពន្ធ</a:t>
                </a:r>
                <a:endParaRPr lang="en-US" sz="7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sp macro="" textlink="">
            <xdr:nvSpPr>
              <xdr:cNvPr id="115" name="Rectangle 25">
                <a:extLst>
                  <a:ext uri="{FF2B5EF4-FFF2-40B4-BE49-F238E27FC236}">
                    <a16:creationId xmlns:a16="http://schemas.microsoft.com/office/drawing/2014/main" id="{65CF5F54-4586-4817-98C0-79444DAFD246}"/>
                  </a:ext>
                </a:extLst>
              </xdr:cNvPr>
              <xdr:cNvSpPr>
                <a:spLocks noChangeArrowheads="1"/>
              </xdr:cNvSpPr>
            </xdr:nvSpPr>
            <xdr:spPr bwMode="auto">
              <a:xfrm>
                <a:off x="4096391" y="330655"/>
                <a:ext cx="501586" cy="203083"/>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en-US" sz="600" b="1" i="0" u="none" strike="noStrike">
                    <a:solidFill>
                      <a:sysClr val="windowText" lastClr="000000"/>
                    </a:solidFill>
                    <a:effectLst/>
                    <a:latin typeface="Myriad Pro" panose="020B0503030403020204" pitchFamily="34" charset="0"/>
                    <a:ea typeface="+mn-ea"/>
                    <a:cs typeface="+mn-cs"/>
                  </a:rPr>
                  <a:t>Tax Year</a:t>
                </a:r>
                <a:endParaRPr lang="en-US" sz="600" b="1"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116" name="Isosceles Triangle 115">
                <a:extLst>
                  <a:ext uri="{FF2B5EF4-FFF2-40B4-BE49-F238E27FC236}">
                    <a16:creationId xmlns:a16="http://schemas.microsoft.com/office/drawing/2014/main" id="{9D386A88-896B-41A3-A75B-3E114D6BC35B}"/>
                  </a:ext>
                </a:extLst>
              </xdr:cNvPr>
              <xdr:cNvSpPr/>
            </xdr:nvSpPr>
            <xdr:spPr bwMode="auto">
              <a:xfrm rot="5400000">
                <a:off x="3867389" y="276276"/>
                <a:ext cx="191647" cy="193853"/>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109" name="Group 108">
              <a:extLst>
                <a:ext uri="{FF2B5EF4-FFF2-40B4-BE49-F238E27FC236}">
                  <a16:creationId xmlns:a16="http://schemas.microsoft.com/office/drawing/2014/main" id="{61EF7C9F-C906-4982-A783-2621063D2FCE}"/>
                </a:ext>
              </a:extLst>
            </xdr:cNvPr>
            <xdr:cNvGrpSpPr/>
          </xdr:nvGrpSpPr>
          <xdr:grpSpPr>
            <a:xfrm>
              <a:off x="6516693" y="15870"/>
              <a:ext cx="942135" cy="235016"/>
              <a:chOff x="5288092" y="152400"/>
              <a:chExt cx="942135" cy="235016"/>
            </a:xfrm>
          </xdr:grpSpPr>
          <xdr:sp macro="" textlink="">
            <xdr:nvSpPr>
              <xdr:cNvPr id="110" name="TextBox 109">
                <a:extLst>
                  <a:ext uri="{FF2B5EF4-FFF2-40B4-BE49-F238E27FC236}">
                    <a16:creationId xmlns:a16="http://schemas.microsoft.com/office/drawing/2014/main" id="{7A1B447B-DC47-423F-84E0-C7E591BACAAF}"/>
                  </a:ext>
                </a:extLst>
              </xdr:cNvPr>
              <xdr:cNvSpPr txBox="1"/>
            </xdr:nvSpPr>
            <xdr:spPr bwMode="auto">
              <a:xfrm>
                <a:off x="5288092" y="152400"/>
                <a:ext cx="2225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1" name="TextBox 110">
                <a:extLst>
                  <a:ext uri="{FF2B5EF4-FFF2-40B4-BE49-F238E27FC236}">
                    <a16:creationId xmlns:a16="http://schemas.microsoft.com/office/drawing/2014/main" id="{571417AD-268B-43B5-8BA3-00ADA4A23C37}"/>
                  </a:ext>
                </a:extLst>
              </xdr:cNvPr>
              <xdr:cNvSpPr txBox="1"/>
            </xdr:nvSpPr>
            <xdr:spPr bwMode="auto">
              <a:xfrm>
                <a:off x="5530312" y="152400"/>
                <a:ext cx="220845"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2" name="TextBox 111">
                <a:extLst>
                  <a:ext uri="{FF2B5EF4-FFF2-40B4-BE49-F238E27FC236}">
                    <a16:creationId xmlns:a16="http://schemas.microsoft.com/office/drawing/2014/main" id="{7458D24C-93C8-48AD-B731-458440C2A07A}"/>
                  </a:ext>
                </a:extLst>
              </xdr:cNvPr>
              <xdr:cNvSpPr txBox="1"/>
            </xdr:nvSpPr>
            <xdr:spPr bwMode="auto">
              <a:xfrm>
                <a:off x="5769339" y="152400"/>
                <a:ext cx="226000"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3" name="TextBox 112">
                <a:extLst>
                  <a:ext uri="{FF2B5EF4-FFF2-40B4-BE49-F238E27FC236}">
                    <a16:creationId xmlns:a16="http://schemas.microsoft.com/office/drawing/2014/main" id="{74B4DCD8-1D52-4BF2-87A5-382EB6B3E35C}"/>
                  </a:ext>
                </a:extLst>
              </xdr:cNvPr>
              <xdr:cNvSpPr txBox="1"/>
            </xdr:nvSpPr>
            <xdr:spPr bwMode="auto">
              <a:xfrm>
                <a:off x="6013521" y="152400"/>
                <a:ext cx="2167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nvGrpSpPr>
          <xdr:cNvPr id="88" name="Group 87">
            <a:extLst>
              <a:ext uri="{FF2B5EF4-FFF2-40B4-BE49-F238E27FC236}">
                <a16:creationId xmlns:a16="http://schemas.microsoft.com/office/drawing/2014/main" id="{358EB8F5-48B5-4598-9C01-BD5CDB187AA8}"/>
              </a:ext>
            </a:extLst>
          </xdr:cNvPr>
          <xdr:cNvGrpSpPr/>
        </xdr:nvGrpSpPr>
        <xdr:grpSpPr>
          <a:xfrm>
            <a:off x="2543970" y="309354"/>
            <a:ext cx="4921309" cy="328401"/>
            <a:chOff x="3008673" y="509538"/>
            <a:chExt cx="4914839" cy="332291"/>
          </a:xfrm>
        </xdr:grpSpPr>
        <xdr:grpSp>
          <xdr:nvGrpSpPr>
            <xdr:cNvPr id="89" name="Group 88">
              <a:extLst>
                <a:ext uri="{FF2B5EF4-FFF2-40B4-BE49-F238E27FC236}">
                  <a16:creationId xmlns:a16="http://schemas.microsoft.com/office/drawing/2014/main" id="{BAF1A180-F0C8-4C37-AF73-45E7D9166596}"/>
                </a:ext>
              </a:extLst>
            </xdr:cNvPr>
            <xdr:cNvGrpSpPr/>
          </xdr:nvGrpSpPr>
          <xdr:grpSpPr>
            <a:xfrm>
              <a:off x="3008673" y="509538"/>
              <a:ext cx="1843444" cy="332291"/>
              <a:chOff x="1940027" y="548741"/>
              <a:chExt cx="1689903" cy="298892"/>
            </a:xfrm>
          </xdr:grpSpPr>
          <xdr:sp macro="" textlink="">
            <xdr:nvSpPr>
              <xdr:cNvPr id="105" name="Rectangle 25">
                <a:extLst>
                  <a:ext uri="{FF2B5EF4-FFF2-40B4-BE49-F238E27FC236}">
                    <a16:creationId xmlns:a16="http://schemas.microsoft.com/office/drawing/2014/main" id="{E8F64244-EBD8-4539-9B9B-E925D4561F3F}"/>
                  </a:ext>
                </a:extLst>
              </xdr:cNvPr>
              <xdr:cNvSpPr>
                <a:spLocks noChangeArrowheads="1"/>
              </xdr:cNvSpPr>
            </xdr:nvSpPr>
            <xdr:spPr bwMode="auto">
              <a:xfrm>
                <a:off x="1972714" y="548741"/>
                <a:ext cx="1657216" cy="157427"/>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700" b="0" i="0" u="none" strike="noStrike">
                    <a:solidFill>
                      <a:sysClr val="windowText" lastClr="000000"/>
                    </a:solidFill>
                    <a:effectLst/>
                    <a:latin typeface="Khmer OS Content" panose="02000500000000020004" pitchFamily="2" charset="0"/>
                    <a:ea typeface="+mn-ea"/>
                    <a:cs typeface="Khmer OS Content" panose="02000500000000020004" pitchFamily="2" charset="0"/>
                  </a:rPr>
                  <a:t>លេខអត្តសញ្ញាណកម្មសារពើពន្ធ ៖</a:t>
                </a:r>
                <a:r>
                  <a:rPr lang="km-KH" sz="700">
                    <a:solidFill>
                      <a:sysClr val="windowText" lastClr="000000"/>
                    </a:solidFill>
                    <a:latin typeface="Khmer OS Content" panose="02000500000000020004" pitchFamily="2" charset="0"/>
                    <a:cs typeface="Khmer OS Content" panose="02000500000000020004" pitchFamily="2" charset="0"/>
                  </a:rPr>
                  <a:t> </a:t>
                </a:r>
                <a:endParaRPr lang="en-US" sz="70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106" name="Rectangle 25">
                <a:extLst>
                  <a:ext uri="{FF2B5EF4-FFF2-40B4-BE49-F238E27FC236}">
                    <a16:creationId xmlns:a16="http://schemas.microsoft.com/office/drawing/2014/main" id="{57577954-CFBE-4E2D-93F0-C00EADDAF3DC}"/>
                  </a:ext>
                </a:extLst>
              </xdr:cNvPr>
              <xdr:cNvSpPr>
                <a:spLocks noChangeArrowheads="1"/>
              </xdr:cNvSpPr>
            </xdr:nvSpPr>
            <xdr:spPr bwMode="auto">
              <a:xfrm>
                <a:off x="2063841" y="645263"/>
                <a:ext cx="1330973" cy="20237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en-US" sz="600" b="0" i="0" u="none" strike="noStrike">
                    <a:solidFill>
                      <a:sysClr val="windowText" lastClr="000000"/>
                    </a:solidFill>
                    <a:effectLst/>
                    <a:latin typeface="Myriad Pro" panose="020B0503030403020204" pitchFamily="34" charset="0"/>
                    <a:ea typeface="+mn-ea"/>
                    <a:cs typeface="+mn-cs"/>
                  </a:rPr>
                  <a:t>   Tax Identification Number (TIN) :</a:t>
                </a:r>
                <a:r>
                  <a:rPr lang="en-US" sz="600">
                    <a:solidFill>
                      <a:sysClr val="windowText" lastClr="000000"/>
                    </a:solidFill>
                    <a:latin typeface="Myriad Pro" panose="020B0503030403020204" pitchFamily="34" charset="0"/>
                  </a:rPr>
                  <a:t> </a:t>
                </a:r>
                <a:endParaRPr lang="en-US" sz="600" b="0"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107" name="Isosceles Triangle 106">
                <a:extLst>
                  <a:ext uri="{FF2B5EF4-FFF2-40B4-BE49-F238E27FC236}">
                    <a16:creationId xmlns:a16="http://schemas.microsoft.com/office/drawing/2014/main" id="{DFD6D5AF-267A-4118-8CC1-4E04DF86A3CD}"/>
                  </a:ext>
                </a:extLst>
              </xdr:cNvPr>
              <xdr:cNvSpPr/>
            </xdr:nvSpPr>
            <xdr:spPr bwMode="auto">
              <a:xfrm rot="5400000">
                <a:off x="1938287" y="592815"/>
                <a:ext cx="193172" cy="189692"/>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90" name="Group 89">
              <a:extLst>
                <a:ext uri="{FF2B5EF4-FFF2-40B4-BE49-F238E27FC236}">
                  <a16:creationId xmlns:a16="http://schemas.microsoft.com/office/drawing/2014/main" id="{BA9B52AF-1A97-46BC-A944-C942355A61EA}"/>
                </a:ext>
              </a:extLst>
            </xdr:cNvPr>
            <xdr:cNvGrpSpPr/>
          </xdr:nvGrpSpPr>
          <xdr:grpSpPr>
            <a:xfrm>
              <a:off x="4692216" y="540184"/>
              <a:ext cx="3231296" cy="235700"/>
              <a:chOff x="2580084" y="2482299"/>
              <a:chExt cx="3228772" cy="235700"/>
            </a:xfrm>
          </xdr:grpSpPr>
          <xdr:sp macro="" textlink="">
            <xdr:nvSpPr>
              <xdr:cNvPr id="91" name="TextBox 90">
                <a:extLst>
                  <a:ext uri="{FF2B5EF4-FFF2-40B4-BE49-F238E27FC236}">
                    <a16:creationId xmlns:a16="http://schemas.microsoft.com/office/drawing/2014/main" id="{AD4A5A73-3E4B-4AFA-9AB5-7627A409A6A6}"/>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92" name="TextBox 91">
                <a:extLst>
                  <a:ext uri="{FF2B5EF4-FFF2-40B4-BE49-F238E27FC236}">
                    <a16:creationId xmlns:a16="http://schemas.microsoft.com/office/drawing/2014/main" id="{1100A0FF-BEFB-4BAF-9BF6-AE871547F2CB}"/>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3" name="TextBox 92">
                <a:extLst>
                  <a:ext uri="{FF2B5EF4-FFF2-40B4-BE49-F238E27FC236}">
                    <a16:creationId xmlns:a16="http://schemas.microsoft.com/office/drawing/2014/main" id="{6C5A7D3A-F2C3-4EF5-B7D6-FFA0BBF92961}"/>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4" name="TextBox 93">
                <a:extLst>
                  <a:ext uri="{FF2B5EF4-FFF2-40B4-BE49-F238E27FC236}">
                    <a16:creationId xmlns:a16="http://schemas.microsoft.com/office/drawing/2014/main" id="{71683794-2707-4D9C-AB11-C49C5B394078}"/>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5" name="TextBox 94">
                <a:extLst>
                  <a:ext uri="{FF2B5EF4-FFF2-40B4-BE49-F238E27FC236}">
                    <a16:creationId xmlns:a16="http://schemas.microsoft.com/office/drawing/2014/main" id="{2F952E2A-748E-4FBF-BF4F-C42B3A29C55B}"/>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6" name="TextBox 95">
                <a:extLst>
                  <a:ext uri="{FF2B5EF4-FFF2-40B4-BE49-F238E27FC236}">
                    <a16:creationId xmlns:a16="http://schemas.microsoft.com/office/drawing/2014/main" id="{2EB8992D-B9CF-4D07-9B38-0F1A7F4934B5}"/>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7" name="TextBox 96">
                <a:extLst>
                  <a:ext uri="{FF2B5EF4-FFF2-40B4-BE49-F238E27FC236}">
                    <a16:creationId xmlns:a16="http://schemas.microsoft.com/office/drawing/2014/main" id="{13726536-C027-46F6-9802-DE89BBF8EBDF}"/>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8" name="TextBox 97">
                <a:extLst>
                  <a:ext uri="{FF2B5EF4-FFF2-40B4-BE49-F238E27FC236}">
                    <a16:creationId xmlns:a16="http://schemas.microsoft.com/office/drawing/2014/main" id="{BC931A8F-3691-4E0C-BA59-BB6A22A22EB7}"/>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9" name="TextBox 98">
                <a:extLst>
                  <a:ext uri="{FF2B5EF4-FFF2-40B4-BE49-F238E27FC236}">
                    <a16:creationId xmlns:a16="http://schemas.microsoft.com/office/drawing/2014/main" id="{F4B280F3-288E-4320-B63B-D063C5A2990A}"/>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0" name="TextBox 99">
                <a:extLst>
                  <a:ext uri="{FF2B5EF4-FFF2-40B4-BE49-F238E27FC236}">
                    <a16:creationId xmlns:a16="http://schemas.microsoft.com/office/drawing/2014/main" id="{CE50A6D7-1844-4598-A54A-629646B75E34}"/>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1" name="TextBox 100">
                <a:extLst>
                  <a:ext uri="{FF2B5EF4-FFF2-40B4-BE49-F238E27FC236}">
                    <a16:creationId xmlns:a16="http://schemas.microsoft.com/office/drawing/2014/main" id="{8E34CF56-A932-4FC8-AD82-EF79674F2669}"/>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2" name="TextBox 101">
                <a:extLst>
                  <a:ext uri="{FF2B5EF4-FFF2-40B4-BE49-F238E27FC236}">
                    <a16:creationId xmlns:a16="http://schemas.microsoft.com/office/drawing/2014/main" id="{6D3F42C6-48D4-4E3C-A664-7D48F754AD34}"/>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3" name="TextBox 102">
                <a:extLst>
                  <a:ext uri="{FF2B5EF4-FFF2-40B4-BE49-F238E27FC236}">
                    <a16:creationId xmlns:a16="http://schemas.microsoft.com/office/drawing/2014/main" id="{22816C2A-41F6-43DF-B81C-46A5D725A477}"/>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4" name="TextBox 103">
                <a:extLst>
                  <a:ext uri="{FF2B5EF4-FFF2-40B4-BE49-F238E27FC236}">
                    <a16:creationId xmlns:a16="http://schemas.microsoft.com/office/drawing/2014/main" id="{6C14BF61-8DB3-47E6-B2D5-BDA864724D63}"/>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342900</xdr:colOff>
      <xdr:row>0</xdr:row>
      <xdr:rowOff>0</xdr:rowOff>
    </xdr:from>
    <xdr:to>
      <xdr:col>0</xdr:col>
      <xdr:colOff>342900</xdr:colOff>
      <xdr:row>0</xdr:row>
      <xdr:rowOff>0</xdr:rowOff>
    </xdr:to>
    <xdr:sp macro="" textlink="">
      <xdr:nvSpPr>
        <xdr:cNvPr id="2" name="Line 15">
          <a:extLst>
            <a:ext uri="{FF2B5EF4-FFF2-40B4-BE49-F238E27FC236}">
              <a16:creationId xmlns:a16="http://schemas.microsoft.com/office/drawing/2014/main" id="{00000000-0008-0000-0A00-000002000000}"/>
            </a:ext>
          </a:extLst>
        </xdr:cNvPr>
        <xdr:cNvSpPr>
          <a:spLocks noChangeShapeType="1"/>
        </xdr:cNvSpPr>
      </xdr:nvSpPr>
      <xdr:spPr bwMode="auto">
        <a:xfrm>
          <a:off x="3429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0</xdr:row>
      <xdr:rowOff>0</xdr:rowOff>
    </xdr:from>
    <xdr:to>
      <xdr:col>0</xdr:col>
      <xdr:colOff>342900</xdr:colOff>
      <xdr:row>0</xdr:row>
      <xdr:rowOff>0</xdr:rowOff>
    </xdr:to>
    <xdr:sp macro="" textlink="">
      <xdr:nvSpPr>
        <xdr:cNvPr id="3" name="Line 24">
          <a:extLst>
            <a:ext uri="{FF2B5EF4-FFF2-40B4-BE49-F238E27FC236}">
              <a16:creationId xmlns:a16="http://schemas.microsoft.com/office/drawing/2014/main" id="{00000000-0008-0000-0A00-000003000000}"/>
            </a:ext>
          </a:extLst>
        </xdr:cNvPr>
        <xdr:cNvSpPr>
          <a:spLocks noChangeShapeType="1"/>
        </xdr:cNvSpPr>
      </xdr:nvSpPr>
      <xdr:spPr bwMode="auto">
        <a:xfrm>
          <a:off x="3429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0</xdr:row>
      <xdr:rowOff>0</xdr:rowOff>
    </xdr:from>
    <xdr:to>
      <xdr:col>0</xdr:col>
      <xdr:colOff>342900</xdr:colOff>
      <xdr:row>0</xdr:row>
      <xdr:rowOff>0</xdr:rowOff>
    </xdr:to>
    <xdr:sp macro="" textlink="">
      <xdr:nvSpPr>
        <xdr:cNvPr id="4" name="Line 40">
          <a:extLst>
            <a:ext uri="{FF2B5EF4-FFF2-40B4-BE49-F238E27FC236}">
              <a16:creationId xmlns:a16="http://schemas.microsoft.com/office/drawing/2014/main" id="{00000000-0008-0000-0A00-000004000000}"/>
            </a:ext>
          </a:extLst>
        </xdr:cNvPr>
        <xdr:cNvSpPr>
          <a:spLocks noChangeShapeType="1"/>
        </xdr:cNvSpPr>
      </xdr:nvSpPr>
      <xdr:spPr bwMode="auto">
        <a:xfrm>
          <a:off x="3429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390525</xdr:colOff>
      <xdr:row>0</xdr:row>
      <xdr:rowOff>0</xdr:rowOff>
    </xdr:from>
    <xdr:to>
      <xdr:col>0</xdr:col>
      <xdr:colOff>390525</xdr:colOff>
      <xdr:row>0</xdr:row>
      <xdr:rowOff>0</xdr:rowOff>
    </xdr:to>
    <xdr:sp macro="" textlink="">
      <xdr:nvSpPr>
        <xdr:cNvPr id="5" name="Line 49">
          <a:extLst>
            <a:ext uri="{FF2B5EF4-FFF2-40B4-BE49-F238E27FC236}">
              <a16:creationId xmlns:a16="http://schemas.microsoft.com/office/drawing/2014/main" id="{00000000-0008-0000-0A00-000005000000}"/>
            </a:ext>
          </a:extLst>
        </xdr:cNvPr>
        <xdr:cNvSpPr>
          <a:spLocks noChangeShapeType="1"/>
        </xdr:cNvSpPr>
      </xdr:nvSpPr>
      <xdr:spPr bwMode="auto">
        <a:xfrm>
          <a:off x="3905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0</xdr:colOff>
      <xdr:row>32</xdr:row>
      <xdr:rowOff>7692</xdr:rowOff>
    </xdr:from>
    <xdr:ext cx="32060" cy="147476"/>
    <xdr:sp macro="" textlink="">
      <xdr:nvSpPr>
        <xdr:cNvPr id="6" name="Rectangle 65">
          <a:extLst>
            <a:ext uri="{FF2B5EF4-FFF2-40B4-BE49-F238E27FC236}">
              <a16:creationId xmlns:a16="http://schemas.microsoft.com/office/drawing/2014/main" id="{00000000-0008-0000-0A00-000006000000}"/>
            </a:ext>
          </a:extLst>
        </xdr:cNvPr>
        <xdr:cNvSpPr>
          <a:spLocks noChangeArrowheads="1"/>
        </xdr:cNvSpPr>
      </xdr:nvSpPr>
      <xdr:spPr bwMode="auto">
        <a:xfrm>
          <a:off x="1425222" y="5892025"/>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30</xdr:row>
      <xdr:rowOff>0</xdr:rowOff>
    </xdr:from>
    <xdr:ext cx="32060" cy="147476"/>
    <xdr:sp macro="" textlink="">
      <xdr:nvSpPr>
        <xdr:cNvPr id="7" name="Rectangle 66">
          <a:extLst>
            <a:ext uri="{FF2B5EF4-FFF2-40B4-BE49-F238E27FC236}">
              <a16:creationId xmlns:a16="http://schemas.microsoft.com/office/drawing/2014/main" id="{00000000-0008-0000-0A00-000007000000}"/>
            </a:ext>
          </a:extLst>
        </xdr:cNvPr>
        <xdr:cNvSpPr>
          <a:spLocks noChangeArrowheads="1"/>
        </xdr:cNvSpPr>
      </xdr:nvSpPr>
      <xdr:spPr bwMode="auto">
        <a:xfrm>
          <a:off x="1422400" y="54800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54</xdr:row>
      <xdr:rowOff>0</xdr:rowOff>
    </xdr:from>
    <xdr:ext cx="32060" cy="147476"/>
    <xdr:sp macro="" textlink="">
      <xdr:nvSpPr>
        <xdr:cNvPr id="8" name="Rectangle 67">
          <a:extLst>
            <a:ext uri="{FF2B5EF4-FFF2-40B4-BE49-F238E27FC236}">
              <a16:creationId xmlns:a16="http://schemas.microsoft.com/office/drawing/2014/main" id="{00000000-0008-0000-0A00-000008000000}"/>
            </a:ext>
          </a:extLst>
        </xdr:cNvPr>
        <xdr:cNvSpPr>
          <a:spLocks noChangeArrowheads="1"/>
        </xdr:cNvSpPr>
      </xdr:nvSpPr>
      <xdr:spPr bwMode="auto">
        <a:xfrm>
          <a:off x="1422400" y="94424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54</xdr:row>
      <xdr:rowOff>0</xdr:rowOff>
    </xdr:from>
    <xdr:ext cx="32060" cy="147476"/>
    <xdr:sp macro="" textlink="">
      <xdr:nvSpPr>
        <xdr:cNvPr id="9" name="Rectangle 68">
          <a:extLst>
            <a:ext uri="{FF2B5EF4-FFF2-40B4-BE49-F238E27FC236}">
              <a16:creationId xmlns:a16="http://schemas.microsoft.com/office/drawing/2014/main" id="{00000000-0008-0000-0A00-000009000000}"/>
            </a:ext>
          </a:extLst>
        </xdr:cNvPr>
        <xdr:cNvSpPr>
          <a:spLocks noChangeArrowheads="1"/>
        </xdr:cNvSpPr>
      </xdr:nvSpPr>
      <xdr:spPr bwMode="auto">
        <a:xfrm>
          <a:off x="1422400" y="94424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32</xdr:row>
      <xdr:rowOff>636</xdr:rowOff>
    </xdr:from>
    <xdr:ext cx="32060" cy="147476"/>
    <xdr:sp macro="" textlink="">
      <xdr:nvSpPr>
        <xdr:cNvPr id="10" name="Rectangle 69">
          <a:extLst>
            <a:ext uri="{FF2B5EF4-FFF2-40B4-BE49-F238E27FC236}">
              <a16:creationId xmlns:a16="http://schemas.microsoft.com/office/drawing/2014/main" id="{00000000-0008-0000-0A00-00000A000000}"/>
            </a:ext>
          </a:extLst>
        </xdr:cNvPr>
        <xdr:cNvSpPr>
          <a:spLocks noChangeArrowheads="1"/>
        </xdr:cNvSpPr>
      </xdr:nvSpPr>
      <xdr:spPr bwMode="auto">
        <a:xfrm>
          <a:off x="1422400" y="5861686"/>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54</xdr:row>
      <xdr:rowOff>0</xdr:rowOff>
    </xdr:from>
    <xdr:ext cx="32060" cy="147476"/>
    <xdr:sp macro="" textlink="">
      <xdr:nvSpPr>
        <xdr:cNvPr id="11" name="Rectangle 70">
          <a:extLst>
            <a:ext uri="{FF2B5EF4-FFF2-40B4-BE49-F238E27FC236}">
              <a16:creationId xmlns:a16="http://schemas.microsoft.com/office/drawing/2014/main" id="{00000000-0008-0000-0A00-00000B000000}"/>
            </a:ext>
          </a:extLst>
        </xdr:cNvPr>
        <xdr:cNvSpPr>
          <a:spLocks noChangeArrowheads="1"/>
        </xdr:cNvSpPr>
      </xdr:nvSpPr>
      <xdr:spPr bwMode="auto">
        <a:xfrm>
          <a:off x="1422400" y="94424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54</xdr:row>
      <xdr:rowOff>0</xdr:rowOff>
    </xdr:from>
    <xdr:ext cx="32060" cy="147476"/>
    <xdr:sp macro="" textlink="">
      <xdr:nvSpPr>
        <xdr:cNvPr id="12" name="Rectangle 71">
          <a:extLst>
            <a:ext uri="{FF2B5EF4-FFF2-40B4-BE49-F238E27FC236}">
              <a16:creationId xmlns:a16="http://schemas.microsoft.com/office/drawing/2014/main" id="{00000000-0008-0000-0A00-00000C000000}"/>
            </a:ext>
          </a:extLst>
        </xdr:cNvPr>
        <xdr:cNvSpPr>
          <a:spLocks noChangeArrowheads="1"/>
        </xdr:cNvSpPr>
      </xdr:nvSpPr>
      <xdr:spPr bwMode="auto">
        <a:xfrm>
          <a:off x="1422400" y="94424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54</xdr:row>
      <xdr:rowOff>0</xdr:rowOff>
    </xdr:from>
    <xdr:ext cx="32060" cy="147476"/>
    <xdr:sp macro="" textlink="">
      <xdr:nvSpPr>
        <xdr:cNvPr id="13" name="Rectangle 72">
          <a:extLst>
            <a:ext uri="{FF2B5EF4-FFF2-40B4-BE49-F238E27FC236}">
              <a16:creationId xmlns:a16="http://schemas.microsoft.com/office/drawing/2014/main" id="{00000000-0008-0000-0A00-00000D000000}"/>
            </a:ext>
          </a:extLst>
        </xdr:cNvPr>
        <xdr:cNvSpPr>
          <a:spLocks noChangeArrowheads="1"/>
        </xdr:cNvSpPr>
      </xdr:nvSpPr>
      <xdr:spPr bwMode="auto">
        <a:xfrm>
          <a:off x="1422400" y="94424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twoCellAnchor>
    <xdr:from>
      <xdr:col>1</xdr:col>
      <xdr:colOff>66675</xdr:colOff>
      <xdr:row>0</xdr:row>
      <xdr:rowOff>133350</xdr:rowOff>
    </xdr:from>
    <xdr:to>
      <xdr:col>1</xdr:col>
      <xdr:colOff>19050</xdr:colOff>
      <xdr:row>0</xdr:row>
      <xdr:rowOff>133350</xdr:rowOff>
    </xdr:to>
    <xdr:sp macro="" textlink="">
      <xdr:nvSpPr>
        <xdr:cNvPr id="14" name="Line 1">
          <a:extLst>
            <a:ext uri="{FF2B5EF4-FFF2-40B4-BE49-F238E27FC236}">
              <a16:creationId xmlns:a16="http://schemas.microsoft.com/office/drawing/2014/main" id="{00000000-0008-0000-0A00-00000E000000}"/>
            </a:ext>
          </a:extLst>
        </xdr:cNvPr>
        <xdr:cNvSpPr>
          <a:spLocks noChangeShapeType="1"/>
        </xdr:cNvSpPr>
      </xdr:nvSpPr>
      <xdr:spPr bwMode="auto">
        <a:xfrm>
          <a:off x="1489075" y="1333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628650</xdr:colOff>
      <xdr:row>0</xdr:row>
      <xdr:rowOff>133350</xdr:rowOff>
    </xdr:from>
    <xdr:to>
      <xdr:col>1</xdr:col>
      <xdr:colOff>628650</xdr:colOff>
      <xdr:row>0</xdr:row>
      <xdr:rowOff>133350</xdr:rowOff>
    </xdr:to>
    <xdr:sp macro="" textlink="">
      <xdr:nvSpPr>
        <xdr:cNvPr id="15" name="Line 2">
          <a:extLst>
            <a:ext uri="{FF2B5EF4-FFF2-40B4-BE49-F238E27FC236}">
              <a16:creationId xmlns:a16="http://schemas.microsoft.com/office/drawing/2014/main" id="{00000000-0008-0000-0A00-00000F000000}"/>
            </a:ext>
          </a:extLst>
        </xdr:cNvPr>
        <xdr:cNvSpPr>
          <a:spLocks noChangeShapeType="1"/>
        </xdr:cNvSpPr>
      </xdr:nvSpPr>
      <xdr:spPr bwMode="auto">
        <a:xfrm>
          <a:off x="2051050" y="13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0</xdr:row>
      <xdr:rowOff>125730</xdr:rowOff>
    </xdr:from>
    <xdr:to>
      <xdr:col>1</xdr:col>
      <xdr:colOff>651544</xdr:colOff>
      <xdr:row>0</xdr:row>
      <xdr:rowOff>125730</xdr:rowOff>
    </xdr:to>
    <xdr:sp macro="" textlink="">
      <xdr:nvSpPr>
        <xdr:cNvPr id="16" name="Rectangle 4">
          <a:extLst>
            <a:ext uri="{FF2B5EF4-FFF2-40B4-BE49-F238E27FC236}">
              <a16:creationId xmlns:a16="http://schemas.microsoft.com/office/drawing/2014/main" id="{00000000-0008-0000-0A00-000010000000}"/>
            </a:ext>
          </a:extLst>
        </xdr:cNvPr>
        <xdr:cNvSpPr>
          <a:spLocks noChangeArrowheads="1"/>
        </xdr:cNvSpPr>
      </xdr:nvSpPr>
      <xdr:spPr bwMode="auto">
        <a:xfrm>
          <a:off x="1498600" y="125730"/>
          <a:ext cx="575344"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 karR)ak;eyagBIqañMmun</a:t>
          </a:r>
        </a:p>
      </xdr:txBody>
    </xdr:sp>
    <xdr:clientData/>
  </xdr:twoCellAnchor>
  <xdr:twoCellAnchor>
    <xdr:from>
      <xdr:col>1</xdr:col>
      <xdr:colOff>76200</xdr:colOff>
      <xdr:row>0</xdr:row>
      <xdr:rowOff>125730</xdr:rowOff>
    </xdr:from>
    <xdr:to>
      <xdr:col>1</xdr:col>
      <xdr:colOff>190500</xdr:colOff>
      <xdr:row>0</xdr:row>
      <xdr:rowOff>125730</xdr:rowOff>
    </xdr:to>
    <xdr:sp macro="" textlink="">
      <xdr:nvSpPr>
        <xdr:cNvPr id="17" name="Rectangle 5">
          <a:extLst>
            <a:ext uri="{FF2B5EF4-FFF2-40B4-BE49-F238E27FC236}">
              <a16:creationId xmlns:a16="http://schemas.microsoft.com/office/drawing/2014/main" id="{00000000-0008-0000-0A00-000011000000}"/>
            </a:ext>
          </a:extLst>
        </xdr:cNvPr>
        <xdr:cNvSpPr>
          <a:spLocks noChangeArrowheads="1"/>
        </xdr:cNvSpPr>
      </xdr:nvSpPr>
      <xdr:spPr bwMode="auto">
        <a:xfrm>
          <a:off x="1498600" y="125730"/>
          <a:ext cx="114300"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1</a:t>
          </a:r>
        </a:p>
      </xdr:txBody>
    </xdr:sp>
    <xdr:clientData/>
  </xdr:twoCellAnchor>
  <xdr:twoCellAnchor>
    <xdr:from>
      <xdr:col>1</xdr:col>
      <xdr:colOff>1030605</xdr:colOff>
      <xdr:row>0</xdr:row>
      <xdr:rowOff>125730</xdr:rowOff>
    </xdr:from>
    <xdr:to>
      <xdr:col>2</xdr:col>
      <xdr:colOff>68277</xdr:colOff>
      <xdr:row>0</xdr:row>
      <xdr:rowOff>125730</xdr:rowOff>
    </xdr:to>
    <xdr:sp macro="" textlink="">
      <xdr:nvSpPr>
        <xdr:cNvPr id="18" name="Rectangle 6">
          <a:extLst>
            <a:ext uri="{FF2B5EF4-FFF2-40B4-BE49-F238E27FC236}">
              <a16:creationId xmlns:a16="http://schemas.microsoft.com/office/drawing/2014/main" id="{00000000-0008-0000-0A00-000012000000}"/>
            </a:ext>
          </a:extLst>
        </xdr:cNvPr>
        <xdr:cNvSpPr>
          <a:spLocks noChangeArrowheads="1"/>
        </xdr:cNvSpPr>
      </xdr:nvSpPr>
      <xdr:spPr bwMode="auto">
        <a:xfrm>
          <a:off x="2453005" y="125730"/>
          <a:ext cx="421972"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2</a:t>
          </a:r>
        </a:p>
      </xdr:txBody>
    </xdr:sp>
    <xdr:clientData/>
  </xdr:twoCellAnchor>
  <xdr:twoCellAnchor>
    <xdr:from>
      <xdr:col>1</xdr:col>
      <xdr:colOff>876300</xdr:colOff>
      <xdr:row>0</xdr:row>
      <xdr:rowOff>125730</xdr:rowOff>
    </xdr:from>
    <xdr:to>
      <xdr:col>2</xdr:col>
      <xdr:colOff>66943</xdr:colOff>
      <xdr:row>0</xdr:row>
      <xdr:rowOff>125730</xdr:rowOff>
    </xdr:to>
    <xdr:sp macro="" textlink="">
      <xdr:nvSpPr>
        <xdr:cNvPr id="19" name="Rectangle 7">
          <a:extLst>
            <a:ext uri="{FF2B5EF4-FFF2-40B4-BE49-F238E27FC236}">
              <a16:creationId xmlns:a16="http://schemas.microsoft.com/office/drawing/2014/main" id="{00000000-0008-0000-0A00-000013000000}"/>
            </a:ext>
          </a:extLst>
        </xdr:cNvPr>
        <xdr:cNvSpPr>
          <a:spLocks noChangeArrowheads="1"/>
        </xdr:cNvSpPr>
      </xdr:nvSpPr>
      <xdr:spPr bwMode="auto">
        <a:xfrm>
          <a:off x="2298700" y="125730"/>
          <a:ext cx="574943"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xatkñúgRKa</a:t>
          </a:r>
        </a:p>
      </xdr:txBody>
    </xdr:sp>
    <xdr:clientData/>
  </xdr:twoCellAnchor>
  <xdr:twoCellAnchor>
    <xdr:from>
      <xdr:col>1</xdr:col>
      <xdr:colOff>66675</xdr:colOff>
      <xdr:row>0</xdr:row>
      <xdr:rowOff>133350</xdr:rowOff>
    </xdr:from>
    <xdr:to>
      <xdr:col>1</xdr:col>
      <xdr:colOff>19050</xdr:colOff>
      <xdr:row>0</xdr:row>
      <xdr:rowOff>133350</xdr:rowOff>
    </xdr:to>
    <xdr:sp macro="" textlink="">
      <xdr:nvSpPr>
        <xdr:cNvPr id="20" name="Line 8">
          <a:extLst>
            <a:ext uri="{FF2B5EF4-FFF2-40B4-BE49-F238E27FC236}">
              <a16:creationId xmlns:a16="http://schemas.microsoft.com/office/drawing/2014/main" id="{00000000-0008-0000-0A00-000014000000}"/>
            </a:ext>
          </a:extLst>
        </xdr:cNvPr>
        <xdr:cNvSpPr>
          <a:spLocks noChangeShapeType="1"/>
        </xdr:cNvSpPr>
      </xdr:nvSpPr>
      <xdr:spPr bwMode="auto">
        <a:xfrm>
          <a:off x="1489075" y="1333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628650</xdr:colOff>
      <xdr:row>0</xdr:row>
      <xdr:rowOff>133350</xdr:rowOff>
    </xdr:from>
    <xdr:to>
      <xdr:col>1</xdr:col>
      <xdr:colOff>628650</xdr:colOff>
      <xdr:row>0</xdr:row>
      <xdr:rowOff>133350</xdr:rowOff>
    </xdr:to>
    <xdr:sp macro="" textlink="">
      <xdr:nvSpPr>
        <xdr:cNvPr id="21" name="Line 9">
          <a:extLst>
            <a:ext uri="{FF2B5EF4-FFF2-40B4-BE49-F238E27FC236}">
              <a16:creationId xmlns:a16="http://schemas.microsoft.com/office/drawing/2014/main" id="{00000000-0008-0000-0A00-000015000000}"/>
            </a:ext>
          </a:extLst>
        </xdr:cNvPr>
        <xdr:cNvSpPr>
          <a:spLocks noChangeShapeType="1"/>
        </xdr:cNvSpPr>
      </xdr:nvSpPr>
      <xdr:spPr bwMode="auto">
        <a:xfrm>
          <a:off x="2051050" y="13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0</xdr:row>
      <xdr:rowOff>125730</xdr:rowOff>
    </xdr:from>
    <xdr:to>
      <xdr:col>1</xdr:col>
      <xdr:colOff>544159</xdr:colOff>
      <xdr:row>0</xdr:row>
      <xdr:rowOff>125730</xdr:rowOff>
    </xdr:to>
    <xdr:sp macro="" textlink="">
      <xdr:nvSpPr>
        <xdr:cNvPr id="22" name="Rectangle 11">
          <a:extLst>
            <a:ext uri="{FF2B5EF4-FFF2-40B4-BE49-F238E27FC236}">
              <a16:creationId xmlns:a16="http://schemas.microsoft.com/office/drawing/2014/main" id="{00000000-0008-0000-0A00-000016000000}"/>
            </a:ext>
          </a:extLst>
        </xdr:cNvPr>
        <xdr:cNvSpPr>
          <a:spLocks noChangeArrowheads="1"/>
        </xdr:cNvSpPr>
      </xdr:nvSpPr>
      <xdr:spPr bwMode="auto">
        <a:xfrm>
          <a:off x="1498600" y="125730"/>
          <a:ext cx="467959"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 xateyagBIqañMmun</a:t>
          </a:r>
        </a:p>
      </xdr:txBody>
    </xdr:sp>
    <xdr:clientData/>
  </xdr:twoCellAnchor>
  <xdr:twoCellAnchor>
    <xdr:from>
      <xdr:col>1</xdr:col>
      <xdr:colOff>76200</xdr:colOff>
      <xdr:row>0</xdr:row>
      <xdr:rowOff>125730</xdr:rowOff>
    </xdr:from>
    <xdr:to>
      <xdr:col>1</xdr:col>
      <xdr:colOff>190500</xdr:colOff>
      <xdr:row>0</xdr:row>
      <xdr:rowOff>125730</xdr:rowOff>
    </xdr:to>
    <xdr:sp macro="" textlink="">
      <xdr:nvSpPr>
        <xdr:cNvPr id="23" name="Rectangle 12">
          <a:extLst>
            <a:ext uri="{FF2B5EF4-FFF2-40B4-BE49-F238E27FC236}">
              <a16:creationId xmlns:a16="http://schemas.microsoft.com/office/drawing/2014/main" id="{00000000-0008-0000-0A00-000017000000}"/>
            </a:ext>
          </a:extLst>
        </xdr:cNvPr>
        <xdr:cNvSpPr>
          <a:spLocks noChangeArrowheads="1"/>
        </xdr:cNvSpPr>
      </xdr:nvSpPr>
      <xdr:spPr bwMode="auto">
        <a:xfrm>
          <a:off x="1498600" y="125730"/>
          <a:ext cx="114300"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1</a:t>
          </a:r>
        </a:p>
      </xdr:txBody>
    </xdr:sp>
    <xdr:clientData/>
  </xdr:twoCellAnchor>
  <xdr:twoCellAnchor>
    <xdr:from>
      <xdr:col>1</xdr:col>
      <xdr:colOff>992505</xdr:colOff>
      <xdr:row>0</xdr:row>
      <xdr:rowOff>125730</xdr:rowOff>
    </xdr:from>
    <xdr:to>
      <xdr:col>2</xdr:col>
      <xdr:colOff>67509</xdr:colOff>
      <xdr:row>0</xdr:row>
      <xdr:rowOff>125730</xdr:rowOff>
    </xdr:to>
    <xdr:sp macro="" textlink="">
      <xdr:nvSpPr>
        <xdr:cNvPr id="24" name="Rectangle 13">
          <a:extLst>
            <a:ext uri="{FF2B5EF4-FFF2-40B4-BE49-F238E27FC236}">
              <a16:creationId xmlns:a16="http://schemas.microsoft.com/office/drawing/2014/main" id="{00000000-0008-0000-0A00-000018000000}"/>
            </a:ext>
          </a:extLst>
        </xdr:cNvPr>
        <xdr:cNvSpPr>
          <a:spLocks noChangeArrowheads="1"/>
        </xdr:cNvSpPr>
      </xdr:nvSpPr>
      <xdr:spPr bwMode="auto">
        <a:xfrm>
          <a:off x="2414905" y="125730"/>
          <a:ext cx="459304"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2</a:t>
          </a:r>
        </a:p>
      </xdr:txBody>
    </xdr:sp>
    <xdr:clientData/>
  </xdr:twoCellAnchor>
  <xdr:twoCellAnchor>
    <xdr:from>
      <xdr:col>1</xdr:col>
      <xdr:colOff>876300</xdr:colOff>
      <xdr:row>0</xdr:row>
      <xdr:rowOff>125730</xdr:rowOff>
    </xdr:from>
    <xdr:to>
      <xdr:col>2</xdr:col>
      <xdr:colOff>66943</xdr:colOff>
      <xdr:row>0</xdr:row>
      <xdr:rowOff>125730</xdr:rowOff>
    </xdr:to>
    <xdr:sp macro="" textlink="">
      <xdr:nvSpPr>
        <xdr:cNvPr id="25" name="Rectangle 14">
          <a:extLst>
            <a:ext uri="{FF2B5EF4-FFF2-40B4-BE49-F238E27FC236}">
              <a16:creationId xmlns:a16="http://schemas.microsoft.com/office/drawing/2014/main" id="{00000000-0008-0000-0A00-000019000000}"/>
            </a:ext>
          </a:extLst>
        </xdr:cNvPr>
        <xdr:cNvSpPr>
          <a:spLocks noChangeArrowheads="1"/>
        </xdr:cNvSpPr>
      </xdr:nvSpPr>
      <xdr:spPr bwMode="auto">
        <a:xfrm>
          <a:off x="2298700" y="125730"/>
          <a:ext cx="574943"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xatkñúgRKa</a:t>
          </a:r>
        </a:p>
      </xdr:txBody>
    </xdr:sp>
    <xdr:clientData/>
  </xdr:twoCellAnchor>
  <xdr:twoCellAnchor>
    <xdr:from>
      <xdr:col>1</xdr:col>
      <xdr:colOff>628650</xdr:colOff>
      <xdr:row>0</xdr:row>
      <xdr:rowOff>133350</xdr:rowOff>
    </xdr:from>
    <xdr:to>
      <xdr:col>1</xdr:col>
      <xdr:colOff>628650</xdr:colOff>
      <xdr:row>0</xdr:row>
      <xdr:rowOff>133350</xdr:rowOff>
    </xdr:to>
    <xdr:sp macro="" textlink="">
      <xdr:nvSpPr>
        <xdr:cNvPr id="26" name="Line 18">
          <a:extLst>
            <a:ext uri="{FF2B5EF4-FFF2-40B4-BE49-F238E27FC236}">
              <a16:creationId xmlns:a16="http://schemas.microsoft.com/office/drawing/2014/main" id="{00000000-0008-0000-0A00-00001A000000}"/>
            </a:ext>
          </a:extLst>
        </xdr:cNvPr>
        <xdr:cNvSpPr>
          <a:spLocks noChangeShapeType="1"/>
        </xdr:cNvSpPr>
      </xdr:nvSpPr>
      <xdr:spPr bwMode="auto">
        <a:xfrm>
          <a:off x="2051050" y="13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0</xdr:row>
      <xdr:rowOff>125730</xdr:rowOff>
    </xdr:from>
    <xdr:to>
      <xdr:col>1</xdr:col>
      <xdr:colOff>593833</xdr:colOff>
      <xdr:row>0</xdr:row>
      <xdr:rowOff>125730</xdr:rowOff>
    </xdr:to>
    <xdr:sp macro="" textlink="">
      <xdr:nvSpPr>
        <xdr:cNvPr id="27" name="Rectangle 20">
          <a:extLst>
            <a:ext uri="{FF2B5EF4-FFF2-40B4-BE49-F238E27FC236}">
              <a16:creationId xmlns:a16="http://schemas.microsoft.com/office/drawing/2014/main" id="{00000000-0008-0000-0A00-00001B000000}"/>
            </a:ext>
          </a:extLst>
        </xdr:cNvPr>
        <xdr:cNvSpPr>
          <a:spLocks noChangeArrowheads="1"/>
        </xdr:cNvSpPr>
      </xdr:nvSpPr>
      <xdr:spPr bwMode="auto">
        <a:xfrm>
          <a:off x="1498600" y="125730"/>
          <a:ext cx="517633"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 xateyagBIqañMmun</a:t>
          </a:r>
        </a:p>
      </xdr:txBody>
    </xdr:sp>
    <xdr:clientData/>
  </xdr:twoCellAnchor>
  <xdr:twoCellAnchor>
    <xdr:from>
      <xdr:col>1</xdr:col>
      <xdr:colOff>76200</xdr:colOff>
      <xdr:row>0</xdr:row>
      <xdr:rowOff>125730</xdr:rowOff>
    </xdr:from>
    <xdr:to>
      <xdr:col>1</xdr:col>
      <xdr:colOff>190500</xdr:colOff>
      <xdr:row>0</xdr:row>
      <xdr:rowOff>125730</xdr:rowOff>
    </xdr:to>
    <xdr:sp macro="" textlink="">
      <xdr:nvSpPr>
        <xdr:cNvPr id="28" name="Rectangle 21">
          <a:extLst>
            <a:ext uri="{FF2B5EF4-FFF2-40B4-BE49-F238E27FC236}">
              <a16:creationId xmlns:a16="http://schemas.microsoft.com/office/drawing/2014/main" id="{00000000-0008-0000-0A00-00001C000000}"/>
            </a:ext>
          </a:extLst>
        </xdr:cNvPr>
        <xdr:cNvSpPr>
          <a:spLocks noChangeArrowheads="1"/>
        </xdr:cNvSpPr>
      </xdr:nvSpPr>
      <xdr:spPr bwMode="auto">
        <a:xfrm>
          <a:off x="1498600" y="125730"/>
          <a:ext cx="114300"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1</a:t>
          </a:r>
        </a:p>
      </xdr:txBody>
    </xdr:sp>
    <xdr:clientData/>
  </xdr:twoCellAnchor>
  <xdr:twoCellAnchor>
    <xdr:from>
      <xdr:col>1</xdr:col>
      <xdr:colOff>1030605</xdr:colOff>
      <xdr:row>0</xdr:row>
      <xdr:rowOff>125730</xdr:rowOff>
    </xdr:from>
    <xdr:to>
      <xdr:col>2</xdr:col>
      <xdr:colOff>68277</xdr:colOff>
      <xdr:row>0</xdr:row>
      <xdr:rowOff>125730</xdr:rowOff>
    </xdr:to>
    <xdr:sp macro="" textlink="">
      <xdr:nvSpPr>
        <xdr:cNvPr id="29" name="Rectangle 22">
          <a:extLst>
            <a:ext uri="{FF2B5EF4-FFF2-40B4-BE49-F238E27FC236}">
              <a16:creationId xmlns:a16="http://schemas.microsoft.com/office/drawing/2014/main" id="{00000000-0008-0000-0A00-00001D000000}"/>
            </a:ext>
          </a:extLst>
        </xdr:cNvPr>
        <xdr:cNvSpPr>
          <a:spLocks noChangeArrowheads="1"/>
        </xdr:cNvSpPr>
      </xdr:nvSpPr>
      <xdr:spPr bwMode="auto">
        <a:xfrm>
          <a:off x="2453005" y="125730"/>
          <a:ext cx="421972"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2</a:t>
          </a:r>
        </a:p>
      </xdr:txBody>
    </xdr:sp>
    <xdr:clientData/>
  </xdr:twoCellAnchor>
  <xdr:twoCellAnchor>
    <xdr:from>
      <xdr:col>1</xdr:col>
      <xdr:colOff>695325</xdr:colOff>
      <xdr:row>0</xdr:row>
      <xdr:rowOff>125730</xdr:rowOff>
    </xdr:from>
    <xdr:to>
      <xdr:col>2</xdr:col>
      <xdr:colOff>66825</xdr:colOff>
      <xdr:row>0</xdr:row>
      <xdr:rowOff>125730</xdr:rowOff>
    </xdr:to>
    <xdr:sp macro="" textlink="">
      <xdr:nvSpPr>
        <xdr:cNvPr id="30" name="Rectangle 23">
          <a:extLst>
            <a:ext uri="{FF2B5EF4-FFF2-40B4-BE49-F238E27FC236}">
              <a16:creationId xmlns:a16="http://schemas.microsoft.com/office/drawing/2014/main" id="{00000000-0008-0000-0A00-00001E000000}"/>
            </a:ext>
          </a:extLst>
        </xdr:cNvPr>
        <xdr:cNvSpPr>
          <a:spLocks noChangeArrowheads="1"/>
        </xdr:cNvSpPr>
      </xdr:nvSpPr>
      <xdr:spPr bwMode="auto">
        <a:xfrm>
          <a:off x="2117725" y="125730"/>
          <a:ext cx="755800"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cMNaykarR)ak;kñúgRKa</a:t>
          </a:r>
        </a:p>
      </xdr:txBody>
    </xdr:sp>
    <xdr:clientData/>
  </xdr:twoCellAnchor>
  <xdr:twoCellAnchor>
    <xdr:from>
      <xdr:col>1</xdr:col>
      <xdr:colOff>628650</xdr:colOff>
      <xdr:row>0</xdr:row>
      <xdr:rowOff>133350</xdr:rowOff>
    </xdr:from>
    <xdr:to>
      <xdr:col>1</xdr:col>
      <xdr:colOff>628650</xdr:colOff>
      <xdr:row>0</xdr:row>
      <xdr:rowOff>133350</xdr:rowOff>
    </xdr:to>
    <xdr:sp macro="" textlink="">
      <xdr:nvSpPr>
        <xdr:cNvPr id="31" name="Line 27">
          <a:extLst>
            <a:ext uri="{FF2B5EF4-FFF2-40B4-BE49-F238E27FC236}">
              <a16:creationId xmlns:a16="http://schemas.microsoft.com/office/drawing/2014/main" id="{00000000-0008-0000-0A00-00001F000000}"/>
            </a:ext>
          </a:extLst>
        </xdr:cNvPr>
        <xdr:cNvSpPr>
          <a:spLocks noChangeShapeType="1"/>
        </xdr:cNvSpPr>
      </xdr:nvSpPr>
      <xdr:spPr bwMode="auto">
        <a:xfrm>
          <a:off x="2051050" y="13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1304925</xdr:colOff>
      <xdr:row>0</xdr:row>
      <xdr:rowOff>125730</xdr:rowOff>
    </xdr:from>
    <xdr:to>
      <xdr:col>1</xdr:col>
      <xdr:colOff>992503</xdr:colOff>
      <xdr:row>0</xdr:row>
      <xdr:rowOff>125730</xdr:rowOff>
    </xdr:to>
    <xdr:sp macro="" textlink="">
      <xdr:nvSpPr>
        <xdr:cNvPr id="32" name="Rectangle 29">
          <a:extLst>
            <a:ext uri="{FF2B5EF4-FFF2-40B4-BE49-F238E27FC236}">
              <a16:creationId xmlns:a16="http://schemas.microsoft.com/office/drawing/2014/main" id="{00000000-0008-0000-0A00-000020000000}"/>
            </a:ext>
          </a:extLst>
        </xdr:cNvPr>
        <xdr:cNvSpPr>
          <a:spLocks noChangeArrowheads="1"/>
        </xdr:cNvSpPr>
      </xdr:nvSpPr>
      <xdr:spPr bwMode="auto">
        <a:xfrm>
          <a:off x="1304925" y="125730"/>
          <a:ext cx="1109978"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 karR)ak;eyagBIqañMmun</a:t>
          </a:r>
        </a:p>
      </xdr:txBody>
    </xdr:sp>
    <xdr:clientData/>
  </xdr:twoCellAnchor>
  <xdr:twoCellAnchor>
    <xdr:from>
      <xdr:col>1</xdr:col>
      <xdr:colOff>76200</xdr:colOff>
      <xdr:row>0</xdr:row>
      <xdr:rowOff>125730</xdr:rowOff>
    </xdr:from>
    <xdr:to>
      <xdr:col>1</xdr:col>
      <xdr:colOff>190500</xdr:colOff>
      <xdr:row>0</xdr:row>
      <xdr:rowOff>125730</xdr:rowOff>
    </xdr:to>
    <xdr:sp macro="" textlink="">
      <xdr:nvSpPr>
        <xdr:cNvPr id="33" name="Rectangle 30">
          <a:extLst>
            <a:ext uri="{FF2B5EF4-FFF2-40B4-BE49-F238E27FC236}">
              <a16:creationId xmlns:a16="http://schemas.microsoft.com/office/drawing/2014/main" id="{00000000-0008-0000-0A00-000021000000}"/>
            </a:ext>
          </a:extLst>
        </xdr:cNvPr>
        <xdr:cNvSpPr>
          <a:spLocks noChangeArrowheads="1"/>
        </xdr:cNvSpPr>
      </xdr:nvSpPr>
      <xdr:spPr bwMode="auto">
        <a:xfrm>
          <a:off x="1498600" y="125730"/>
          <a:ext cx="114300"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1</a:t>
          </a:r>
        </a:p>
      </xdr:txBody>
    </xdr:sp>
    <xdr:clientData/>
  </xdr:twoCellAnchor>
  <xdr:twoCellAnchor>
    <xdr:from>
      <xdr:col>1</xdr:col>
      <xdr:colOff>1030605</xdr:colOff>
      <xdr:row>0</xdr:row>
      <xdr:rowOff>125730</xdr:rowOff>
    </xdr:from>
    <xdr:to>
      <xdr:col>2</xdr:col>
      <xdr:colOff>68277</xdr:colOff>
      <xdr:row>0</xdr:row>
      <xdr:rowOff>125730</xdr:rowOff>
    </xdr:to>
    <xdr:sp macro="" textlink="">
      <xdr:nvSpPr>
        <xdr:cNvPr id="34" name="Rectangle 31">
          <a:extLst>
            <a:ext uri="{FF2B5EF4-FFF2-40B4-BE49-F238E27FC236}">
              <a16:creationId xmlns:a16="http://schemas.microsoft.com/office/drawing/2014/main" id="{00000000-0008-0000-0A00-000022000000}"/>
            </a:ext>
          </a:extLst>
        </xdr:cNvPr>
        <xdr:cNvSpPr>
          <a:spLocks noChangeArrowheads="1"/>
        </xdr:cNvSpPr>
      </xdr:nvSpPr>
      <xdr:spPr bwMode="auto">
        <a:xfrm>
          <a:off x="2453005" y="125730"/>
          <a:ext cx="421972"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2</a:t>
          </a:r>
        </a:p>
      </xdr:txBody>
    </xdr:sp>
    <xdr:clientData/>
  </xdr:twoCellAnchor>
  <xdr:twoCellAnchor>
    <xdr:from>
      <xdr:col>1</xdr:col>
      <xdr:colOff>843915</xdr:colOff>
      <xdr:row>0</xdr:row>
      <xdr:rowOff>125730</xdr:rowOff>
    </xdr:from>
    <xdr:to>
      <xdr:col>2</xdr:col>
      <xdr:colOff>66772</xdr:colOff>
      <xdr:row>0</xdr:row>
      <xdr:rowOff>125730</xdr:rowOff>
    </xdr:to>
    <xdr:sp macro="" textlink="">
      <xdr:nvSpPr>
        <xdr:cNvPr id="35" name="Rectangle 32">
          <a:extLst>
            <a:ext uri="{FF2B5EF4-FFF2-40B4-BE49-F238E27FC236}">
              <a16:creationId xmlns:a16="http://schemas.microsoft.com/office/drawing/2014/main" id="{00000000-0008-0000-0A00-000023000000}"/>
            </a:ext>
          </a:extLst>
        </xdr:cNvPr>
        <xdr:cNvSpPr>
          <a:spLocks noChangeArrowheads="1"/>
        </xdr:cNvSpPr>
      </xdr:nvSpPr>
      <xdr:spPr bwMode="auto">
        <a:xfrm>
          <a:off x="2266315" y="125730"/>
          <a:ext cx="607157"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xatkñúgRKa</a:t>
          </a:r>
        </a:p>
      </xdr:txBody>
    </xdr:sp>
    <xdr:clientData/>
  </xdr:twoCellAnchor>
  <xdr:twoCellAnchor>
    <xdr:from>
      <xdr:col>1</xdr:col>
      <xdr:colOff>628650</xdr:colOff>
      <xdr:row>0</xdr:row>
      <xdr:rowOff>133350</xdr:rowOff>
    </xdr:from>
    <xdr:to>
      <xdr:col>1</xdr:col>
      <xdr:colOff>628650</xdr:colOff>
      <xdr:row>0</xdr:row>
      <xdr:rowOff>133350</xdr:rowOff>
    </xdr:to>
    <xdr:sp macro="" textlink="">
      <xdr:nvSpPr>
        <xdr:cNvPr id="36" name="Line 34">
          <a:extLst>
            <a:ext uri="{FF2B5EF4-FFF2-40B4-BE49-F238E27FC236}">
              <a16:creationId xmlns:a16="http://schemas.microsoft.com/office/drawing/2014/main" id="{00000000-0008-0000-0A00-000024000000}"/>
            </a:ext>
          </a:extLst>
        </xdr:cNvPr>
        <xdr:cNvSpPr>
          <a:spLocks noChangeShapeType="1"/>
        </xdr:cNvSpPr>
      </xdr:nvSpPr>
      <xdr:spPr bwMode="auto">
        <a:xfrm>
          <a:off x="2051050" y="13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0</xdr:row>
      <xdr:rowOff>125730</xdr:rowOff>
    </xdr:from>
    <xdr:to>
      <xdr:col>1</xdr:col>
      <xdr:colOff>544159</xdr:colOff>
      <xdr:row>0</xdr:row>
      <xdr:rowOff>125730</xdr:rowOff>
    </xdr:to>
    <xdr:sp macro="" textlink="">
      <xdr:nvSpPr>
        <xdr:cNvPr id="37" name="Rectangle 36">
          <a:extLst>
            <a:ext uri="{FF2B5EF4-FFF2-40B4-BE49-F238E27FC236}">
              <a16:creationId xmlns:a16="http://schemas.microsoft.com/office/drawing/2014/main" id="{00000000-0008-0000-0A00-000025000000}"/>
            </a:ext>
          </a:extLst>
        </xdr:cNvPr>
        <xdr:cNvSpPr>
          <a:spLocks noChangeArrowheads="1"/>
        </xdr:cNvSpPr>
      </xdr:nvSpPr>
      <xdr:spPr bwMode="auto">
        <a:xfrm>
          <a:off x="1498600" y="125730"/>
          <a:ext cx="467959"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 xateyagBIqañMmun</a:t>
          </a:r>
        </a:p>
      </xdr:txBody>
    </xdr:sp>
    <xdr:clientData/>
  </xdr:twoCellAnchor>
  <xdr:twoCellAnchor>
    <xdr:from>
      <xdr:col>1</xdr:col>
      <xdr:colOff>76200</xdr:colOff>
      <xdr:row>0</xdr:row>
      <xdr:rowOff>125730</xdr:rowOff>
    </xdr:from>
    <xdr:to>
      <xdr:col>1</xdr:col>
      <xdr:colOff>190500</xdr:colOff>
      <xdr:row>0</xdr:row>
      <xdr:rowOff>125730</xdr:rowOff>
    </xdr:to>
    <xdr:sp macro="" textlink="">
      <xdr:nvSpPr>
        <xdr:cNvPr id="38" name="Rectangle 37">
          <a:extLst>
            <a:ext uri="{FF2B5EF4-FFF2-40B4-BE49-F238E27FC236}">
              <a16:creationId xmlns:a16="http://schemas.microsoft.com/office/drawing/2014/main" id="{00000000-0008-0000-0A00-000026000000}"/>
            </a:ext>
          </a:extLst>
        </xdr:cNvPr>
        <xdr:cNvSpPr>
          <a:spLocks noChangeArrowheads="1"/>
        </xdr:cNvSpPr>
      </xdr:nvSpPr>
      <xdr:spPr bwMode="auto">
        <a:xfrm>
          <a:off x="1498600" y="125730"/>
          <a:ext cx="114300"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1</a:t>
          </a:r>
        </a:p>
      </xdr:txBody>
    </xdr:sp>
    <xdr:clientData/>
  </xdr:twoCellAnchor>
  <xdr:twoCellAnchor>
    <xdr:from>
      <xdr:col>1</xdr:col>
      <xdr:colOff>992505</xdr:colOff>
      <xdr:row>0</xdr:row>
      <xdr:rowOff>125730</xdr:rowOff>
    </xdr:from>
    <xdr:to>
      <xdr:col>2</xdr:col>
      <xdr:colOff>67509</xdr:colOff>
      <xdr:row>0</xdr:row>
      <xdr:rowOff>125730</xdr:rowOff>
    </xdr:to>
    <xdr:sp macro="" textlink="">
      <xdr:nvSpPr>
        <xdr:cNvPr id="39" name="Rectangle 38">
          <a:extLst>
            <a:ext uri="{FF2B5EF4-FFF2-40B4-BE49-F238E27FC236}">
              <a16:creationId xmlns:a16="http://schemas.microsoft.com/office/drawing/2014/main" id="{00000000-0008-0000-0A00-000027000000}"/>
            </a:ext>
          </a:extLst>
        </xdr:cNvPr>
        <xdr:cNvSpPr>
          <a:spLocks noChangeArrowheads="1"/>
        </xdr:cNvSpPr>
      </xdr:nvSpPr>
      <xdr:spPr bwMode="auto">
        <a:xfrm>
          <a:off x="2414905" y="125730"/>
          <a:ext cx="459304"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2</a:t>
          </a:r>
        </a:p>
      </xdr:txBody>
    </xdr:sp>
    <xdr:clientData/>
  </xdr:twoCellAnchor>
  <xdr:twoCellAnchor>
    <xdr:from>
      <xdr:col>1</xdr:col>
      <xdr:colOff>876300</xdr:colOff>
      <xdr:row>0</xdr:row>
      <xdr:rowOff>125730</xdr:rowOff>
    </xdr:from>
    <xdr:to>
      <xdr:col>2</xdr:col>
      <xdr:colOff>66943</xdr:colOff>
      <xdr:row>0</xdr:row>
      <xdr:rowOff>125730</xdr:rowOff>
    </xdr:to>
    <xdr:sp macro="" textlink="">
      <xdr:nvSpPr>
        <xdr:cNvPr id="40" name="Rectangle 39">
          <a:extLst>
            <a:ext uri="{FF2B5EF4-FFF2-40B4-BE49-F238E27FC236}">
              <a16:creationId xmlns:a16="http://schemas.microsoft.com/office/drawing/2014/main" id="{00000000-0008-0000-0A00-000028000000}"/>
            </a:ext>
          </a:extLst>
        </xdr:cNvPr>
        <xdr:cNvSpPr>
          <a:spLocks noChangeArrowheads="1"/>
        </xdr:cNvSpPr>
      </xdr:nvSpPr>
      <xdr:spPr bwMode="auto">
        <a:xfrm>
          <a:off x="2298700" y="125730"/>
          <a:ext cx="574943"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xatkñúgRKa</a:t>
          </a:r>
        </a:p>
      </xdr:txBody>
    </xdr:sp>
    <xdr:clientData/>
  </xdr:twoCellAnchor>
  <xdr:twoCellAnchor>
    <xdr:from>
      <xdr:col>1</xdr:col>
      <xdr:colOff>790575</xdr:colOff>
      <xdr:row>0</xdr:row>
      <xdr:rowOff>133350</xdr:rowOff>
    </xdr:from>
    <xdr:to>
      <xdr:col>1</xdr:col>
      <xdr:colOff>790575</xdr:colOff>
      <xdr:row>0</xdr:row>
      <xdr:rowOff>133350</xdr:rowOff>
    </xdr:to>
    <xdr:sp macro="" textlink="">
      <xdr:nvSpPr>
        <xdr:cNvPr id="41" name="Line 43">
          <a:extLst>
            <a:ext uri="{FF2B5EF4-FFF2-40B4-BE49-F238E27FC236}">
              <a16:creationId xmlns:a16="http://schemas.microsoft.com/office/drawing/2014/main" id="{00000000-0008-0000-0A00-000029000000}"/>
            </a:ext>
          </a:extLst>
        </xdr:cNvPr>
        <xdr:cNvSpPr>
          <a:spLocks noChangeShapeType="1"/>
        </xdr:cNvSpPr>
      </xdr:nvSpPr>
      <xdr:spPr bwMode="auto">
        <a:xfrm>
          <a:off x="2212975" y="13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0</xdr:row>
      <xdr:rowOff>125730</xdr:rowOff>
    </xdr:from>
    <xdr:to>
      <xdr:col>1</xdr:col>
      <xdr:colOff>593833</xdr:colOff>
      <xdr:row>0</xdr:row>
      <xdr:rowOff>125730</xdr:rowOff>
    </xdr:to>
    <xdr:sp macro="" textlink="">
      <xdr:nvSpPr>
        <xdr:cNvPr id="42" name="Rectangle 45">
          <a:extLst>
            <a:ext uri="{FF2B5EF4-FFF2-40B4-BE49-F238E27FC236}">
              <a16:creationId xmlns:a16="http://schemas.microsoft.com/office/drawing/2014/main" id="{00000000-0008-0000-0A00-00002A000000}"/>
            </a:ext>
          </a:extLst>
        </xdr:cNvPr>
        <xdr:cNvSpPr>
          <a:spLocks noChangeArrowheads="1"/>
        </xdr:cNvSpPr>
      </xdr:nvSpPr>
      <xdr:spPr bwMode="auto">
        <a:xfrm>
          <a:off x="1498600" y="125730"/>
          <a:ext cx="517633"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 xateyagBIqañMmun</a:t>
          </a:r>
        </a:p>
      </xdr:txBody>
    </xdr:sp>
    <xdr:clientData/>
  </xdr:twoCellAnchor>
  <xdr:twoCellAnchor>
    <xdr:from>
      <xdr:col>1</xdr:col>
      <xdr:colOff>76200</xdr:colOff>
      <xdr:row>0</xdr:row>
      <xdr:rowOff>125730</xdr:rowOff>
    </xdr:from>
    <xdr:to>
      <xdr:col>1</xdr:col>
      <xdr:colOff>190500</xdr:colOff>
      <xdr:row>0</xdr:row>
      <xdr:rowOff>125730</xdr:rowOff>
    </xdr:to>
    <xdr:sp macro="" textlink="">
      <xdr:nvSpPr>
        <xdr:cNvPr id="43" name="Rectangle 46">
          <a:extLst>
            <a:ext uri="{FF2B5EF4-FFF2-40B4-BE49-F238E27FC236}">
              <a16:creationId xmlns:a16="http://schemas.microsoft.com/office/drawing/2014/main" id="{00000000-0008-0000-0A00-00002B000000}"/>
            </a:ext>
          </a:extLst>
        </xdr:cNvPr>
        <xdr:cNvSpPr>
          <a:spLocks noChangeArrowheads="1"/>
        </xdr:cNvSpPr>
      </xdr:nvSpPr>
      <xdr:spPr bwMode="auto">
        <a:xfrm>
          <a:off x="1498600" y="125730"/>
          <a:ext cx="114300"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1</a:t>
          </a:r>
        </a:p>
      </xdr:txBody>
    </xdr:sp>
    <xdr:clientData/>
  </xdr:twoCellAnchor>
  <xdr:twoCellAnchor>
    <xdr:from>
      <xdr:col>1</xdr:col>
      <xdr:colOff>1030605</xdr:colOff>
      <xdr:row>0</xdr:row>
      <xdr:rowOff>125730</xdr:rowOff>
    </xdr:from>
    <xdr:to>
      <xdr:col>2</xdr:col>
      <xdr:colOff>68277</xdr:colOff>
      <xdr:row>0</xdr:row>
      <xdr:rowOff>125730</xdr:rowOff>
    </xdr:to>
    <xdr:sp macro="" textlink="">
      <xdr:nvSpPr>
        <xdr:cNvPr id="44" name="Rectangle 47">
          <a:extLst>
            <a:ext uri="{FF2B5EF4-FFF2-40B4-BE49-F238E27FC236}">
              <a16:creationId xmlns:a16="http://schemas.microsoft.com/office/drawing/2014/main" id="{00000000-0008-0000-0A00-00002C000000}"/>
            </a:ext>
          </a:extLst>
        </xdr:cNvPr>
        <xdr:cNvSpPr>
          <a:spLocks noChangeArrowheads="1"/>
        </xdr:cNvSpPr>
      </xdr:nvSpPr>
      <xdr:spPr bwMode="auto">
        <a:xfrm>
          <a:off x="2453005" y="125730"/>
          <a:ext cx="421972"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2</a:t>
          </a:r>
        </a:p>
      </xdr:txBody>
    </xdr:sp>
    <xdr:clientData/>
  </xdr:twoCellAnchor>
  <xdr:twoCellAnchor>
    <xdr:from>
      <xdr:col>1</xdr:col>
      <xdr:colOff>916305</xdr:colOff>
      <xdr:row>0</xdr:row>
      <xdr:rowOff>125730</xdr:rowOff>
    </xdr:from>
    <xdr:to>
      <xdr:col>2</xdr:col>
      <xdr:colOff>67359</xdr:colOff>
      <xdr:row>0</xdr:row>
      <xdr:rowOff>125730</xdr:rowOff>
    </xdr:to>
    <xdr:sp macro="" textlink="">
      <xdr:nvSpPr>
        <xdr:cNvPr id="45" name="Rectangle 48">
          <a:extLst>
            <a:ext uri="{FF2B5EF4-FFF2-40B4-BE49-F238E27FC236}">
              <a16:creationId xmlns:a16="http://schemas.microsoft.com/office/drawing/2014/main" id="{00000000-0008-0000-0A00-00002D000000}"/>
            </a:ext>
          </a:extLst>
        </xdr:cNvPr>
        <xdr:cNvSpPr>
          <a:spLocks noChangeArrowheads="1"/>
        </xdr:cNvSpPr>
      </xdr:nvSpPr>
      <xdr:spPr bwMode="auto">
        <a:xfrm>
          <a:off x="2338705" y="125730"/>
          <a:ext cx="535354"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cMNaykarR)ak;kñúgRKa</a:t>
          </a:r>
        </a:p>
      </xdr:txBody>
    </xdr:sp>
    <xdr:clientData/>
  </xdr:twoCellAnchor>
  <xdr:twoCellAnchor>
    <xdr:from>
      <xdr:col>1</xdr:col>
      <xdr:colOff>76200</xdr:colOff>
      <xdr:row>0</xdr:row>
      <xdr:rowOff>125730</xdr:rowOff>
    </xdr:from>
    <xdr:to>
      <xdr:col>1</xdr:col>
      <xdr:colOff>1224368</xdr:colOff>
      <xdr:row>0</xdr:row>
      <xdr:rowOff>125730</xdr:rowOff>
    </xdr:to>
    <xdr:sp macro="" textlink="">
      <xdr:nvSpPr>
        <xdr:cNvPr id="46" name="Rectangle 54">
          <a:extLst>
            <a:ext uri="{FF2B5EF4-FFF2-40B4-BE49-F238E27FC236}">
              <a16:creationId xmlns:a16="http://schemas.microsoft.com/office/drawing/2014/main" id="{00000000-0008-0000-0A00-00002E000000}"/>
            </a:ext>
          </a:extLst>
        </xdr:cNvPr>
        <xdr:cNvSpPr>
          <a:spLocks noChangeArrowheads="1"/>
        </xdr:cNvSpPr>
      </xdr:nvSpPr>
      <xdr:spPr bwMode="auto">
        <a:xfrm>
          <a:off x="1498600" y="125730"/>
          <a:ext cx="1148168"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cMnYnTwkR)ak;dul</a:t>
          </a:r>
        </a:p>
      </xdr:txBody>
    </xdr:sp>
    <xdr:clientData/>
  </xdr:twoCellAnchor>
  <xdr:twoCellAnchor>
    <xdr:from>
      <xdr:col>1</xdr:col>
      <xdr:colOff>918210</xdr:colOff>
      <xdr:row>0</xdr:row>
      <xdr:rowOff>125730</xdr:rowOff>
    </xdr:from>
    <xdr:to>
      <xdr:col>2</xdr:col>
      <xdr:colOff>297017</xdr:colOff>
      <xdr:row>0</xdr:row>
      <xdr:rowOff>125730</xdr:rowOff>
    </xdr:to>
    <xdr:sp macro="" textlink="">
      <xdr:nvSpPr>
        <xdr:cNvPr id="47" name="Rectangle 55">
          <a:extLst>
            <a:ext uri="{FF2B5EF4-FFF2-40B4-BE49-F238E27FC236}">
              <a16:creationId xmlns:a16="http://schemas.microsoft.com/office/drawing/2014/main" id="{00000000-0008-0000-0A00-00002F000000}"/>
            </a:ext>
          </a:extLst>
        </xdr:cNvPr>
        <xdr:cNvSpPr>
          <a:spLocks noChangeArrowheads="1"/>
        </xdr:cNvSpPr>
      </xdr:nvSpPr>
      <xdr:spPr bwMode="auto">
        <a:xfrm>
          <a:off x="2340610" y="125730"/>
          <a:ext cx="763107"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rMls;bYkeyag</a:t>
          </a:r>
        </a:p>
      </xdr:txBody>
    </xdr:sp>
    <xdr:clientData/>
  </xdr:twoCellAnchor>
  <xdr:twoCellAnchor>
    <xdr:from>
      <xdr:col>2</xdr:col>
      <xdr:colOff>66675</xdr:colOff>
      <xdr:row>0</xdr:row>
      <xdr:rowOff>125730</xdr:rowOff>
    </xdr:from>
    <xdr:to>
      <xdr:col>5</xdr:col>
      <xdr:colOff>504861</xdr:colOff>
      <xdr:row>0</xdr:row>
      <xdr:rowOff>125730</xdr:rowOff>
    </xdr:to>
    <xdr:sp macro="" textlink="">
      <xdr:nvSpPr>
        <xdr:cNvPr id="48" name="Rectangle 56">
          <a:extLst>
            <a:ext uri="{FF2B5EF4-FFF2-40B4-BE49-F238E27FC236}">
              <a16:creationId xmlns:a16="http://schemas.microsoft.com/office/drawing/2014/main" id="{00000000-0008-0000-0A00-000030000000}"/>
            </a:ext>
          </a:extLst>
        </xdr:cNvPr>
        <xdr:cNvSpPr>
          <a:spLocks noChangeArrowheads="1"/>
        </xdr:cNvSpPr>
      </xdr:nvSpPr>
      <xdr:spPr bwMode="auto">
        <a:xfrm>
          <a:off x="2873375" y="125730"/>
          <a:ext cx="1993936"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tMélenAsl;</a:t>
          </a:r>
        </a:p>
      </xdr:txBody>
    </xdr:sp>
    <xdr:clientData/>
  </xdr:twoCellAnchor>
  <xdr:twoCellAnchor>
    <xdr:from>
      <xdr:col>5</xdr:col>
      <xdr:colOff>348615</xdr:colOff>
      <xdr:row>0</xdr:row>
      <xdr:rowOff>125730</xdr:rowOff>
    </xdr:from>
    <xdr:to>
      <xdr:col>9</xdr:col>
      <xdr:colOff>76212</xdr:colOff>
      <xdr:row>0</xdr:row>
      <xdr:rowOff>125730</xdr:rowOff>
    </xdr:to>
    <xdr:sp macro="" textlink="">
      <xdr:nvSpPr>
        <xdr:cNvPr id="49" name="Rectangle 57">
          <a:extLst>
            <a:ext uri="{FF2B5EF4-FFF2-40B4-BE49-F238E27FC236}">
              <a16:creationId xmlns:a16="http://schemas.microsoft.com/office/drawing/2014/main" id="{00000000-0008-0000-0A00-000031000000}"/>
            </a:ext>
          </a:extLst>
        </xdr:cNvPr>
        <xdr:cNvSpPr>
          <a:spLocks noChangeArrowheads="1"/>
        </xdr:cNvSpPr>
      </xdr:nvSpPr>
      <xdr:spPr bwMode="auto">
        <a:xfrm>
          <a:off x="4869815" y="125730"/>
          <a:ext cx="895997"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plBIkarlk;</a:t>
          </a:r>
        </a:p>
      </xdr:txBody>
    </xdr:sp>
    <xdr:clientData/>
  </xdr:twoCellAnchor>
  <xdr:twoCellAnchor>
    <xdr:from>
      <xdr:col>9</xdr:col>
      <xdr:colOff>76200</xdr:colOff>
      <xdr:row>0</xdr:row>
      <xdr:rowOff>125730</xdr:rowOff>
    </xdr:from>
    <xdr:to>
      <xdr:col>9</xdr:col>
      <xdr:colOff>76200</xdr:colOff>
      <xdr:row>0</xdr:row>
      <xdr:rowOff>125730</xdr:rowOff>
    </xdr:to>
    <xdr:sp macro="" textlink="">
      <xdr:nvSpPr>
        <xdr:cNvPr id="50" name="Rectangle 58">
          <a:extLst>
            <a:ext uri="{FF2B5EF4-FFF2-40B4-BE49-F238E27FC236}">
              <a16:creationId xmlns:a16="http://schemas.microsoft.com/office/drawing/2014/main" id="{00000000-0008-0000-0A00-000032000000}"/>
            </a:ext>
          </a:extLst>
        </xdr:cNvPr>
        <xdr:cNvSpPr>
          <a:spLocks noChangeArrowheads="1"/>
        </xdr:cNvSpPr>
      </xdr:nvSpPr>
      <xdr:spPr bwMode="auto">
        <a:xfrm>
          <a:off x="5765800" y="125730"/>
          <a:ext cx="0"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tMél elIsb¤xVH</a:t>
          </a:r>
        </a:p>
      </xdr:txBody>
    </xdr:sp>
    <xdr:clientData/>
  </xdr:twoCellAnchor>
  <xdr:twoCellAnchor>
    <xdr:from>
      <xdr:col>0</xdr:col>
      <xdr:colOff>800100</xdr:colOff>
      <xdr:row>0</xdr:row>
      <xdr:rowOff>133350</xdr:rowOff>
    </xdr:from>
    <xdr:to>
      <xdr:col>0</xdr:col>
      <xdr:colOff>800100</xdr:colOff>
      <xdr:row>0</xdr:row>
      <xdr:rowOff>133350</xdr:rowOff>
    </xdr:to>
    <xdr:sp macro="" textlink="">
      <xdr:nvSpPr>
        <xdr:cNvPr id="51" name="Line 59">
          <a:extLst>
            <a:ext uri="{FF2B5EF4-FFF2-40B4-BE49-F238E27FC236}">
              <a16:creationId xmlns:a16="http://schemas.microsoft.com/office/drawing/2014/main" id="{00000000-0008-0000-0A00-000033000000}"/>
            </a:ext>
          </a:extLst>
        </xdr:cNvPr>
        <xdr:cNvSpPr>
          <a:spLocks noChangeShapeType="1"/>
        </xdr:cNvSpPr>
      </xdr:nvSpPr>
      <xdr:spPr bwMode="auto">
        <a:xfrm>
          <a:off x="800100" y="13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1123950</xdr:colOff>
      <xdr:row>0</xdr:row>
      <xdr:rowOff>133350</xdr:rowOff>
    </xdr:from>
    <xdr:to>
      <xdr:col>1</xdr:col>
      <xdr:colOff>1123950</xdr:colOff>
      <xdr:row>0</xdr:row>
      <xdr:rowOff>133350</xdr:rowOff>
    </xdr:to>
    <xdr:sp macro="" textlink="">
      <xdr:nvSpPr>
        <xdr:cNvPr id="52" name="Line 61">
          <a:extLst>
            <a:ext uri="{FF2B5EF4-FFF2-40B4-BE49-F238E27FC236}">
              <a16:creationId xmlns:a16="http://schemas.microsoft.com/office/drawing/2014/main" id="{00000000-0008-0000-0A00-000034000000}"/>
            </a:ext>
          </a:extLst>
        </xdr:cNvPr>
        <xdr:cNvSpPr>
          <a:spLocks noChangeShapeType="1"/>
        </xdr:cNvSpPr>
      </xdr:nvSpPr>
      <xdr:spPr bwMode="auto">
        <a:xfrm>
          <a:off x="2546350" y="13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0</xdr:row>
      <xdr:rowOff>133350</xdr:rowOff>
    </xdr:from>
    <xdr:to>
      <xdr:col>2</xdr:col>
      <xdr:colOff>76200</xdr:colOff>
      <xdr:row>0</xdr:row>
      <xdr:rowOff>133350</xdr:rowOff>
    </xdr:to>
    <xdr:sp macro="" textlink="">
      <xdr:nvSpPr>
        <xdr:cNvPr id="53" name="Line 62">
          <a:extLst>
            <a:ext uri="{FF2B5EF4-FFF2-40B4-BE49-F238E27FC236}">
              <a16:creationId xmlns:a16="http://schemas.microsoft.com/office/drawing/2014/main" id="{00000000-0008-0000-0A00-000035000000}"/>
            </a:ext>
          </a:extLst>
        </xdr:cNvPr>
        <xdr:cNvSpPr>
          <a:spLocks noChangeShapeType="1"/>
        </xdr:cNvSpPr>
      </xdr:nvSpPr>
      <xdr:spPr bwMode="auto">
        <a:xfrm>
          <a:off x="2882900" y="13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390525</xdr:colOff>
      <xdr:row>0</xdr:row>
      <xdr:rowOff>133350</xdr:rowOff>
    </xdr:from>
    <xdr:to>
      <xdr:col>5</xdr:col>
      <xdr:colOff>390525</xdr:colOff>
      <xdr:row>0</xdr:row>
      <xdr:rowOff>133350</xdr:rowOff>
    </xdr:to>
    <xdr:sp macro="" textlink="">
      <xdr:nvSpPr>
        <xdr:cNvPr id="54" name="Line 63">
          <a:extLst>
            <a:ext uri="{FF2B5EF4-FFF2-40B4-BE49-F238E27FC236}">
              <a16:creationId xmlns:a16="http://schemas.microsoft.com/office/drawing/2014/main" id="{00000000-0008-0000-0A00-000036000000}"/>
            </a:ext>
          </a:extLst>
        </xdr:cNvPr>
        <xdr:cNvSpPr>
          <a:spLocks noChangeShapeType="1"/>
        </xdr:cNvSpPr>
      </xdr:nvSpPr>
      <xdr:spPr bwMode="auto">
        <a:xfrm>
          <a:off x="4867275" y="13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76200</xdr:colOff>
      <xdr:row>0</xdr:row>
      <xdr:rowOff>133350</xdr:rowOff>
    </xdr:from>
    <xdr:to>
      <xdr:col>9</xdr:col>
      <xdr:colOff>76200</xdr:colOff>
      <xdr:row>0</xdr:row>
      <xdr:rowOff>133350</xdr:rowOff>
    </xdr:to>
    <xdr:sp macro="" textlink="">
      <xdr:nvSpPr>
        <xdr:cNvPr id="55" name="Line 64">
          <a:extLst>
            <a:ext uri="{FF2B5EF4-FFF2-40B4-BE49-F238E27FC236}">
              <a16:creationId xmlns:a16="http://schemas.microsoft.com/office/drawing/2014/main" id="{00000000-0008-0000-0A00-000037000000}"/>
            </a:ext>
          </a:extLst>
        </xdr:cNvPr>
        <xdr:cNvSpPr>
          <a:spLocks noChangeShapeType="1"/>
        </xdr:cNvSpPr>
      </xdr:nvSpPr>
      <xdr:spPr bwMode="auto">
        <a:xfrm>
          <a:off x="5765800" y="13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190500</xdr:colOff>
      <xdr:row>0</xdr:row>
      <xdr:rowOff>161925</xdr:rowOff>
    </xdr:from>
    <xdr:to>
      <xdr:col>8</xdr:col>
      <xdr:colOff>57150</xdr:colOff>
      <xdr:row>3</xdr:row>
      <xdr:rowOff>238125</xdr:rowOff>
    </xdr:to>
    <xdr:sp macro="" textlink="">
      <xdr:nvSpPr>
        <xdr:cNvPr id="56" name="Rectangle 80">
          <a:extLst>
            <a:ext uri="{FF2B5EF4-FFF2-40B4-BE49-F238E27FC236}">
              <a16:creationId xmlns:a16="http://schemas.microsoft.com/office/drawing/2014/main" id="{00000000-0008-0000-0A00-000038000000}"/>
            </a:ext>
          </a:extLst>
        </xdr:cNvPr>
        <xdr:cNvSpPr>
          <a:spLocks noChangeArrowheads="1"/>
        </xdr:cNvSpPr>
      </xdr:nvSpPr>
      <xdr:spPr bwMode="auto">
        <a:xfrm>
          <a:off x="1612900" y="161925"/>
          <a:ext cx="3797300" cy="838200"/>
        </a:xfrm>
        <a:prstGeom prst="rect">
          <a:avLst/>
        </a:prstGeom>
        <a:solidFill>
          <a:srgbClr val="FFFFFF"/>
        </a:solidFill>
        <a:ln w="9525">
          <a:solidFill>
            <a:sysClr val="windowText" lastClr="000000"/>
          </a:solidFill>
          <a:miter lim="800000"/>
          <a:headEnd/>
          <a:tailEnd/>
        </a:ln>
      </xdr:spPr>
    </xdr:sp>
    <xdr:clientData/>
  </xdr:twoCellAnchor>
  <xdr:twoCellAnchor>
    <xdr:from>
      <xdr:col>1</xdr:col>
      <xdr:colOff>234461</xdr:colOff>
      <xdr:row>2</xdr:row>
      <xdr:rowOff>85724</xdr:rowOff>
    </xdr:from>
    <xdr:to>
      <xdr:col>8</xdr:col>
      <xdr:colOff>21982</xdr:colOff>
      <xdr:row>3</xdr:row>
      <xdr:rowOff>241788</xdr:rowOff>
    </xdr:to>
    <xdr:sp macro="" textlink="">
      <xdr:nvSpPr>
        <xdr:cNvPr id="57" name="Rectangle 73">
          <a:extLst>
            <a:ext uri="{FF2B5EF4-FFF2-40B4-BE49-F238E27FC236}">
              <a16:creationId xmlns:a16="http://schemas.microsoft.com/office/drawing/2014/main" id="{00000000-0008-0000-0A00-000039000000}"/>
            </a:ext>
          </a:extLst>
        </xdr:cNvPr>
        <xdr:cNvSpPr>
          <a:spLocks noChangeArrowheads="1"/>
        </xdr:cNvSpPr>
      </xdr:nvSpPr>
      <xdr:spPr bwMode="auto">
        <a:xfrm>
          <a:off x="1656861" y="593724"/>
          <a:ext cx="3718171" cy="410064"/>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n-US" sz="900" b="1" i="0" strike="noStrike">
              <a:solidFill>
                <a:sysClr val="windowText" lastClr="000000"/>
              </a:solidFill>
              <a:latin typeface="Myriad pro"/>
            </a:rPr>
            <a:t>CHARITABLE</a:t>
          </a:r>
          <a:r>
            <a:rPr lang="en-US" sz="900" b="1" i="0" strike="noStrike" baseline="0">
              <a:solidFill>
                <a:sysClr val="windowText" lastClr="000000"/>
              </a:solidFill>
              <a:latin typeface="Myriad pro"/>
            </a:rPr>
            <a:t> CONTRIBUTIONS, DEDUCTIBLE INTEREST EXPENSES AND ACCUMULATED LOSSES CARRIED FORWARD</a:t>
          </a:r>
          <a:endParaRPr lang="en-US" sz="900" b="1" i="0" strike="noStrike">
            <a:solidFill>
              <a:sysClr val="windowText" lastClr="000000"/>
            </a:solidFill>
            <a:latin typeface="Myriad pro"/>
          </a:endParaRPr>
        </a:p>
      </xdr:txBody>
    </xdr:sp>
    <xdr:clientData/>
  </xdr:twoCellAnchor>
  <xdr:twoCellAnchor>
    <xdr:from>
      <xdr:col>1</xdr:col>
      <xdr:colOff>95250</xdr:colOff>
      <xdr:row>0</xdr:row>
      <xdr:rowOff>123825</xdr:rowOff>
    </xdr:from>
    <xdr:to>
      <xdr:col>8</xdr:col>
      <xdr:colOff>142875</xdr:colOff>
      <xdr:row>2</xdr:row>
      <xdr:rowOff>9525</xdr:rowOff>
    </xdr:to>
    <xdr:sp macro="" textlink="">
      <xdr:nvSpPr>
        <xdr:cNvPr id="58" name="Rectangle 77">
          <a:extLst>
            <a:ext uri="{FF2B5EF4-FFF2-40B4-BE49-F238E27FC236}">
              <a16:creationId xmlns:a16="http://schemas.microsoft.com/office/drawing/2014/main" id="{00000000-0008-0000-0A00-00003A000000}"/>
            </a:ext>
          </a:extLst>
        </xdr:cNvPr>
        <xdr:cNvSpPr>
          <a:spLocks noChangeArrowheads="1"/>
        </xdr:cNvSpPr>
      </xdr:nvSpPr>
      <xdr:spPr bwMode="auto">
        <a:xfrm>
          <a:off x="1517650" y="123825"/>
          <a:ext cx="3978275" cy="39370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1100" b="0" i="0" strike="noStrike">
              <a:solidFill>
                <a:sysClr val="windowText" lastClr="000000"/>
              </a:solidFill>
              <a:latin typeface="Khmer OS Muol Light" panose="02000500000000020004" pitchFamily="2" charset="0"/>
              <a:cs typeface="Khmer OS Muol Light" panose="02000500000000020004" pitchFamily="2" charset="0"/>
            </a:rPr>
            <a:t>តារាងគណនាវិភាគទានសប្បុរសធម៌</a:t>
          </a:r>
          <a:r>
            <a:rPr lang="km-KH" sz="1100" b="0" i="0" strike="noStrike" baseline="0">
              <a:solidFill>
                <a:sysClr val="windowText" lastClr="000000"/>
              </a:solidFill>
              <a:latin typeface="Khmer OS Muol Light" panose="02000500000000020004" pitchFamily="2" charset="0"/>
              <a:cs typeface="Khmer OS Muol Light" panose="02000500000000020004" pitchFamily="2" charset="0"/>
            </a:rPr>
            <a:t> ការប្រាក់</a:t>
          </a:r>
          <a:endParaRPr lang="en-US" sz="11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clientData/>
  </xdr:twoCellAnchor>
  <xdr:twoCellAnchor>
    <xdr:from>
      <xdr:col>1</xdr:col>
      <xdr:colOff>466725</xdr:colOff>
      <xdr:row>1</xdr:row>
      <xdr:rowOff>40005</xdr:rowOff>
    </xdr:from>
    <xdr:to>
      <xdr:col>7</xdr:col>
      <xdr:colOff>146701</xdr:colOff>
      <xdr:row>3</xdr:row>
      <xdr:rowOff>9764</xdr:rowOff>
    </xdr:to>
    <xdr:sp macro="" textlink="">
      <xdr:nvSpPr>
        <xdr:cNvPr id="59" name="Rectangle 79">
          <a:extLst>
            <a:ext uri="{FF2B5EF4-FFF2-40B4-BE49-F238E27FC236}">
              <a16:creationId xmlns:a16="http://schemas.microsoft.com/office/drawing/2014/main" id="{00000000-0008-0000-0A00-00003B000000}"/>
            </a:ext>
          </a:extLst>
        </xdr:cNvPr>
        <xdr:cNvSpPr>
          <a:spLocks noChangeArrowheads="1"/>
        </xdr:cNvSpPr>
      </xdr:nvSpPr>
      <xdr:spPr bwMode="auto">
        <a:xfrm>
          <a:off x="1889125" y="268605"/>
          <a:ext cx="3413776" cy="503159"/>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1100" b="0" i="0" strike="noStrike">
              <a:solidFill>
                <a:sysClr val="windowText" lastClr="000000"/>
              </a:solidFill>
              <a:latin typeface="Khmer OS Muol Light" panose="02000500000000020004" pitchFamily="2" charset="0"/>
              <a:cs typeface="Khmer OS Muol Light" panose="02000500000000020004" pitchFamily="2" charset="0"/>
            </a:rPr>
            <a:t>អាចកាត់កងបាន</a:t>
          </a:r>
          <a:r>
            <a:rPr lang="km-KH" sz="1100" b="0" i="0" strike="noStrike" baseline="0">
              <a:solidFill>
                <a:sysClr val="windowText" lastClr="000000"/>
              </a:solidFill>
              <a:latin typeface="Khmer OS Muol Light" panose="02000500000000020004" pitchFamily="2" charset="0"/>
              <a:cs typeface="Khmer OS Muol Light" panose="02000500000000020004" pitchFamily="2" charset="0"/>
            </a:rPr>
            <a:t> និងឥណទានខាតយោងទៅមុខ</a:t>
          </a:r>
          <a:endParaRPr lang="en-US" sz="11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clientData/>
  </xdr:twoCellAnchor>
  <xdr:oneCellAnchor>
    <xdr:from>
      <xdr:col>1</xdr:col>
      <xdr:colOff>0</xdr:colOff>
      <xdr:row>54</xdr:row>
      <xdr:rowOff>0</xdr:rowOff>
    </xdr:from>
    <xdr:ext cx="32060" cy="147476"/>
    <xdr:sp macro="" textlink="">
      <xdr:nvSpPr>
        <xdr:cNvPr id="60" name="Rectangle 67">
          <a:extLst>
            <a:ext uri="{FF2B5EF4-FFF2-40B4-BE49-F238E27FC236}">
              <a16:creationId xmlns:a16="http://schemas.microsoft.com/office/drawing/2014/main" id="{00000000-0008-0000-0A00-00003C000000}"/>
            </a:ext>
          </a:extLst>
        </xdr:cNvPr>
        <xdr:cNvSpPr>
          <a:spLocks noChangeArrowheads="1"/>
        </xdr:cNvSpPr>
      </xdr:nvSpPr>
      <xdr:spPr bwMode="auto">
        <a:xfrm>
          <a:off x="1422400" y="94424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54</xdr:row>
      <xdr:rowOff>0</xdr:rowOff>
    </xdr:from>
    <xdr:ext cx="32060" cy="147476"/>
    <xdr:sp macro="" textlink="">
      <xdr:nvSpPr>
        <xdr:cNvPr id="61" name="Rectangle 68">
          <a:extLst>
            <a:ext uri="{FF2B5EF4-FFF2-40B4-BE49-F238E27FC236}">
              <a16:creationId xmlns:a16="http://schemas.microsoft.com/office/drawing/2014/main" id="{00000000-0008-0000-0A00-00003D000000}"/>
            </a:ext>
          </a:extLst>
        </xdr:cNvPr>
        <xdr:cNvSpPr>
          <a:spLocks noChangeArrowheads="1"/>
        </xdr:cNvSpPr>
      </xdr:nvSpPr>
      <xdr:spPr bwMode="auto">
        <a:xfrm>
          <a:off x="1422400" y="94424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54</xdr:row>
      <xdr:rowOff>0</xdr:rowOff>
    </xdr:from>
    <xdr:ext cx="32060" cy="147476"/>
    <xdr:sp macro="" textlink="">
      <xdr:nvSpPr>
        <xdr:cNvPr id="62" name="Rectangle 72">
          <a:extLst>
            <a:ext uri="{FF2B5EF4-FFF2-40B4-BE49-F238E27FC236}">
              <a16:creationId xmlns:a16="http://schemas.microsoft.com/office/drawing/2014/main" id="{00000000-0008-0000-0A00-00003E000000}"/>
            </a:ext>
          </a:extLst>
        </xdr:cNvPr>
        <xdr:cNvSpPr>
          <a:spLocks noChangeArrowheads="1"/>
        </xdr:cNvSpPr>
      </xdr:nvSpPr>
      <xdr:spPr bwMode="auto">
        <a:xfrm>
          <a:off x="1422400" y="94424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55</xdr:row>
      <xdr:rowOff>0</xdr:rowOff>
    </xdr:from>
    <xdr:ext cx="32060" cy="147476"/>
    <xdr:sp macro="" textlink="">
      <xdr:nvSpPr>
        <xdr:cNvPr id="90" name="Rectangle 70">
          <a:extLst>
            <a:ext uri="{FF2B5EF4-FFF2-40B4-BE49-F238E27FC236}">
              <a16:creationId xmlns:a16="http://schemas.microsoft.com/office/drawing/2014/main" id="{00000000-0008-0000-0A00-00005A000000}"/>
            </a:ext>
          </a:extLst>
        </xdr:cNvPr>
        <xdr:cNvSpPr>
          <a:spLocks noChangeArrowheads="1"/>
        </xdr:cNvSpPr>
      </xdr:nvSpPr>
      <xdr:spPr bwMode="auto">
        <a:xfrm>
          <a:off x="1422400" y="96583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55</xdr:row>
      <xdr:rowOff>0</xdr:rowOff>
    </xdr:from>
    <xdr:ext cx="32060" cy="147476"/>
    <xdr:sp macro="" textlink="">
      <xdr:nvSpPr>
        <xdr:cNvPr id="91" name="Rectangle 71">
          <a:extLst>
            <a:ext uri="{FF2B5EF4-FFF2-40B4-BE49-F238E27FC236}">
              <a16:creationId xmlns:a16="http://schemas.microsoft.com/office/drawing/2014/main" id="{00000000-0008-0000-0A00-00005B000000}"/>
            </a:ext>
          </a:extLst>
        </xdr:cNvPr>
        <xdr:cNvSpPr>
          <a:spLocks noChangeArrowheads="1"/>
        </xdr:cNvSpPr>
      </xdr:nvSpPr>
      <xdr:spPr bwMode="auto">
        <a:xfrm>
          <a:off x="1422400" y="96583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55</xdr:row>
      <xdr:rowOff>0</xdr:rowOff>
    </xdr:from>
    <xdr:ext cx="32060" cy="147476"/>
    <xdr:sp macro="" textlink="">
      <xdr:nvSpPr>
        <xdr:cNvPr id="92" name="Rectangle 67">
          <a:extLst>
            <a:ext uri="{FF2B5EF4-FFF2-40B4-BE49-F238E27FC236}">
              <a16:creationId xmlns:a16="http://schemas.microsoft.com/office/drawing/2014/main" id="{00000000-0008-0000-0A00-00005C000000}"/>
            </a:ext>
          </a:extLst>
        </xdr:cNvPr>
        <xdr:cNvSpPr>
          <a:spLocks noChangeArrowheads="1"/>
        </xdr:cNvSpPr>
      </xdr:nvSpPr>
      <xdr:spPr bwMode="auto">
        <a:xfrm>
          <a:off x="1422400" y="96583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55</xdr:row>
      <xdr:rowOff>0</xdr:rowOff>
    </xdr:from>
    <xdr:ext cx="32060" cy="147476"/>
    <xdr:sp macro="" textlink="">
      <xdr:nvSpPr>
        <xdr:cNvPr id="93" name="Rectangle 68">
          <a:extLst>
            <a:ext uri="{FF2B5EF4-FFF2-40B4-BE49-F238E27FC236}">
              <a16:creationId xmlns:a16="http://schemas.microsoft.com/office/drawing/2014/main" id="{00000000-0008-0000-0A00-00005D000000}"/>
            </a:ext>
          </a:extLst>
        </xdr:cNvPr>
        <xdr:cNvSpPr>
          <a:spLocks noChangeArrowheads="1"/>
        </xdr:cNvSpPr>
      </xdr:nvSpPr>
      <xdr:spPr bwMode="auto">
        <a:xfrm>
          <a:off x="1422400" y="96583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55</xdr:row>
      <xdr:rowOff>0</xdr:rowOff>
    </xdr:from>
    <xdr:ext cx="32060" cy="147476"/>
    <xdr:sp macro="" textlink="">
      <xdr:nvSpPr>
        <xdr:cNvPr id="94" name="Rectangle 72">
          <a:extLst>
            <a:ext uri="{FF2B5EF4-FFF2-40B4-BE49-F238E27FC236}">
              <a16:creationId xmlns:a16="http://schemas.microsoft.com/office/drawing/2014/main" id="{00000000-0008-0000-0A00-00005E000000}"/>
            </a:ext>
          </a:extLst>
        </xdr:cNvPr>
        <xdr:cNvSpPr>
          <a:spLocks noChangeArrowheads="1"/>
        </xdr:cNvSpPr>
      </xdr:nvSpPr>
      <xdr:spPr bwMode="auto">
        <a:xfrm>
          <a:off x="1422400" y="96583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32</xdr:row>
      <xdr:rowOff>636</xdr:rowOff>
    </xdr:from>
    <xdr:ext cx="32060" cy="147476"/>
    <xdr:sp macro="" textlink="">
      <xdr:nvSpPr>
        <xdr:cNvPr id="95" name="Rectangle 65">
          <a:extLst>
            <a:ext uri="{FF2B5EF4-FFF2-40B4-BE49-F238E27FC236}">
              <a16:creationId xmlns:a16="http://schemas.microsoft.com/office/drawing/2014/main" id="{00000000-0008-0000-0A00-00005F000000}"/>
            </a:ext>
          </a:extLst>
        </xdr:cNvPr>
        <xdr:cNvSpPr>
          <a:spLocks noChangeArrowheads="1"/>
        </xdr:cNvSpPr>
      </xdr:nvSpPr>
      <xdr:spPr bwMode="auto">
        <a:xfrm>
          <a:off x="1422400" y="5861686"/>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32</xdr:row>
      <xdr:rowOff>636</xdr:rowOff>
    </xdr:from>
    <xdr:ext cx="32060" cy="147476"/>
    <xdr:sp macro="" textlink="">
      <xdr:nvSpPr>
        <xdr:cNvPr id="96" name="Rectangle 69">
          <a:extLst>
            <a:ext uri="{FF2B5EF4-FFF2-40B4-BE49-F238E27FC236}">
              <a16:creationId xmlns:a16="http://schemas.microsoft.com/office/drawing/2014/main" id="{00000000-0008-0000-0A00-000060000000}"/>
            </a:ext>
          </a:extLst>
        </xdr:cNvPr>
        <xdr:cNvSpPr>
          <a:spLocks noChangeArrowheads="1"/>
        </xdr:cNvSpPr>
      </xdr:nvSpPr>
      <xdr:spPr bwMode="auto">
        <a:xfrm>
          <a:off x="1422400" y="5861686"/>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twoCellAnchor>
    <xdr:from>
      <xdr:col>1</xdr:col>
      <xdr:colOff>1102258</xdr:colOff>
      <xdr:row>4</xdr:row>
      <xdr:rowOff>38654</xdr:rowOff>
    </xdr:from>
    <xdr:to>
      <xdr:col>10</xdr:col>
      <xdr:colOff>0</xdr:colOff>
      <xdr:row>6</xdr:row>
      <xdr:rowOff>158383</xdr:rowOff>
    </xdr:to>
    <xdr:grpSp>
      <xdr:nvGrpSpPr>
        <xdr:cNvPr id="101" name="Group 100">
          <a:extLst>
            <a:ext uri="{FF2B5EF4-FFF2-40B4-BE49-F238E27FC236}">
              <a16:creationId xmlns:a16="http://schemas.microsoft.com/office/drawing/2014/main" id="{20A511B7-B68A-467C-B70C-4E4F37F916D1}"/>
            </a:ext>
          </a:extLst>
        </xdr:cNvPr>
        <xdr:cNvGrpSpPr/>
      </xdr:nvGrpSpPr>
      <xdr:grpSpPr>
        <a:xfrm>
          <a:off x="2589972" y="1054654"/>
          <a:ext cx="4917542" cy="627729"/>
          <a:chOff x="2543970" y="10026"/>
          <a:chExt cx="4921959" cy="627729"/>
        </a:xfrm>
      </xdr:grpSpPr>
      <xdr:grpSp>
        <xdr:nvGrpSpPr>
          <xdr:cNvPr id="102" name="Group 101">
            <a:extLst>
              <a:ext uri="{FF2B5EF4-FFF2-40B4-BE49-F238E27FC236}">
                <a16:creationId xmlns:a16="http://schemas.microsoft.com/office/drawing/2014/main" id="{6516C9A5-899A-4BCC-ACAD-0D22ABAFC030}"/>
              </a:ext>
            </a:extLst>
          </xdr:cNvPr>
          <xdr:cNvGrpSpPr/>
        </xdr:nvGrpSpPr>
        <xdr:grpSpPr>
          <a:xfrm>
            <a:off x="5668026" y="10026"/>
            <a:ext cx="1797903" cy="288580"/>
            <a:chOff x="5662177" y="0"/>
            <a:chExt cx="1796651" cy="288789"/>
          </a:xfrm>
        </xdr:grpSpPr>
        <xdr:grpSp>
          <xdr:nvGrpSpPr>
            <xdr:cNvPr id="123" name="Group 122">
              <a:extLst>
                <a:ext uri="{FF2B5EF4-FFF2-40B4-BE49-F238E27FC236}">
                  <a16:creationId xmlns:a16="http://schemas.microsoft.com/office/drawing/2014/main" id="{D46382CB-B371-4070-93D3-5DB1B0723653}"/>
                </a:ext>
              </a:extLst>
            </xdr:cNvPr>
            <xdr:cNvGrpSpPr/>
          </xdr:nvGrpSpPr>
          <xdr:grpSpPr>
            <a:xfrm>
              <a:off x="5662177" y="0"/>
              <a:ext cx="905633" cy="288789"/>
              <a:chOff x="3866286" y="238125"/>
              <a:chExt cx="904872" cy="295613"/>
            </a:xfrm>
          </xdr:grpSpPr>
          <xdr:sp macro="" textlink="">
            <xdr:nvSpPr>
              <xdr:cNvPr id="129" name="Rectangle 25">
                <a:extLst>
                  <a:ext uri="{FF2B5EF4-FFF2-40B4-BE49-F238E27FC236}">
                    <a16:creationId xmlns:a16="http://schemas.microsoft.com/office/drawing/2014/main" id="{E1594D7E-8958-4095-B837-F345B0946A5C}"/>
                  </a:ext>
                </a:extLst>
              </xdr:cNvPr>
              <xdr:cNvSpPr>
                <a:spLocks noChangeArrowheads="1"/>
              </xdr:cNvSpPr>
            </xdr:nvSpPr>
            <xdr:spPr bwMode="auto">
              <a:xfrm>
                <a:off x="4086583" y="238125"/>
                <a:ext cx="684575" cy="157982"/>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km-KH" sz="700" b="0" i="0" u="none" strike="noStrike">
                    <a:solidFill>
                      <a:sysClr val="windowText" lastClr="000000"/>
                    </a:solidFill>
                    <a:effectLst/>
                    <a:latin typeface="Khmer OS Muol Light" panose="02000500000000020004" pitchFamily="2" charset="0"/>
                    <a:ea typeface="+mn-ea"/>
                    <a:cs typeface="Khmer OS Muol Light" panose="02000500000000020004" pitchFamily="2" charset="0"/>
                  </a:rPr>
                  <a:t>ឆ្នាំជាប់ពន្ធ</a:t>
                </a:r>
                <a:endParaRPr lang="en-US" sz="7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sp macro="" textlink="">
            <xdr:nvSpPr>
              <xdr:cNvPr id="130" name="Rectangle 25">
                <a:extLst>
                  <a:ext uri="{FF2B5EF4-FFF2-40B4-BE49-F238E27FC236}">
                    <a16:creationId xmlns:a16="http://schemas.microsoft.com/office/drawing/2014/main" id="{6CAA7E21-60D9-4C0D-AD2B-39B79FA6DD76}"/>
                  </a:ext>
                </a:extLst>
              </xdr:cNvPr>
              <xdr:cNvSpPr>
                <a:spLocks noChangeArrowheads="1"/>
              </xdr:cNvSpPr>
            </xdr:nvSpPr>
            <xdr:spPr bwMode="auto">
              <a:xfrm>
                <a:off x="4096391" y="330655"/>
                <a:ext cx="501586" cy="203083"/>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en-US" sz="600" b="1" i="0" u="none" strike="noStrike">
                    <a:solidFill>
                      <a:sysClr val="windowText" lastClr="000000"/>
                    </a:solidFill>
                    <a:effectLst/>
                    <a:latin typeface="Myriad Pro" panose="020B0503030403020204" pitchFamily="34" charset="0"/>
                    <a:ea typeface="+mn-ea"/>
                    <a:cs typeface="+mn-cs"/>
                  </a:rPr>
                  <a:t>Tax Year</a:t>
                </a:r>
                <a:endParaRPr lang="en-US" sz="600" b="1"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131" name="Isosceles Triangle 130">
                <a:extLst>
                  <a:ext uri="{FF2B5EF4-FFF2-40B4-BE49-F238E27FC236}">
                    <a16:creationId xmlns:a16="http://schemas.microsoft.com/office/drawing/2014/main" id="{920664A8-2C95-45BC-9B3F-022D488F8816}"/>
                  </a:ext>
                </a:extLst>
              </xdr:cNvPr>
              <xdr:cNvSpPr/>
            </xdr:nvSpPr>
            <xdr:spPr bwMode="auto">
              <a:xfrm rot="5400000">
                <a:off x="3867389" y="276276"/>
                <a:ext cx="191647" cy="193853"/>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124" name="Group 123">
              <a:extLst>
                <a:ext uri="{FF2B5EF4-FFF2-40B4-BE49-F238E27FC236}">
                  <a16:creationId xmlns:a16="http://schemas.microsoft.com/office/drawing/2014/main" id="{79331EFF-EECF-4F9A-BE91-47E6F43EE894}"/>
                </a:ext>
              </a:extLst>
            </xdr:cNvPr>
            <xdr:cNvGrpSpPr/>
          </xdr:nvGrpSpPr>
          <xdr:grpSpPr>
            <a:xfrm>
              <a:off x="6516693" y="15870"/>
              <a:ext cx="942135" cy="235016"/>
              <a:chOff x="5288092" y="152400"/>
              <a:chExt cx="942135" cy="235016"/>
            </a:xfrm>
          </xdr:grpSpPr>
          <xdr:sp macro="" textlink="">
            <xdr:nvSpPr>
              <xdr:cNvPr id="125" name="TextBox 124">
                <a:extLst>
                  <a:ext uri="{FF2B5EF4-FFF2-40B4-BE49-F238E27FC236}">
                    <a16:creationId xmlns:a16="http://schemas.microsoft.com/office/drawing/2014/main" id="{2BA52BA8-C9D0-442B-8751-634C9146A89A}"/>
                  </a:ext>
                </a:extLst>
              </xdr:cNvPr>
              <xdr:cNvSpPr txBox="1"/>
            </xdr:nvSpPr>
            <xdr:spPr bwMode="auto">
              <a:xfrm>
                <a:off x="5288092" y="152400"/>
                <a:ext cx="2225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26" name="TextBox 125">
                <a:extLst>
                  <a:ext uri="{FF2B5EF4-FFF2-40B4-BE49-F238E27FC236}">
                    <a16:creationId xmlns:a16="http://schemas.microsoft.com/office/drawing/2014/main" id="{BE736C29-5E8B-48F5-99DE-17F1C2B9BC30}"/>
                  </a:ext>
                </a:extLst>
              </xdr:cNvPr>
              <xdr:cNvSpPr txBox="1"/>
            </xdr:nvSpPr>
            <xdr:spPr bwMode="auto">
              <a:xfrm>
                <a:off x="5530312" y="152400"/>
                <a:ext cx="220845"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27" name="TextBox 126">
                <a:extLst>
                  <a:ext uri="{FF2B5EF4-FFF2-40B4-BE49-F238E27FC236}">
                    <a16:creationId xmlns:a16="http://schemas.microsoft.com/office/drawing/2014/main" id="{72FBE0C9-8484-4533-BB3A-6456FD3EFAB1}"/>
                  </a:ext>
                </a:extLst>
              </xdr:cNvPr>
              <xdr:cNvSpPr txBox="1"/>
            </xdr:nvSpPr>
            <xdr:spPr bwMode="auto">
              <a:xfrm>
                <a:off x="5769339" y="152400"/>
                <a:ext cx="226000"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28" name="TextBox 127">
                <a:extLst>
                  <a:ext uri="{FF2B5EF4-FFF2-40B4-BE49-F238E27FC236}">
                    <a16:creationId xmlns:a16="http://schemas.microsoft.com/office/drawing/2014/main" id="{4A1BA3FA-96CD-493A-9E76-C68616930566}"/>
                  </a:ext>
                </a:extLst>
              </xdr:cNvPr>
              <xdr:cNvSpPr txBox="1"/>
            </xdr:nvSpPr>
            <xdr:spPr bwMode="auto">
              <a:xfrm>
                <a:off x="6013521" y="152400"/>
                <a:ext cx="2167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nvGrpSpPr>
          <xdr:cNvPr id="103" name="Group 102">
            <a:extLst>
              <a:ext uri="{FF2B5EF4-FFF2-40B4-BE49-F238E27FC236}">
                <a16:creationId xmlns:a16="http://schemas.microsoft.com/office/drawing/2014/main" id="{7C5CFDE0-C55B-47F3-B82C-1E04325F18FF}"/>
              </a:ext>
            </a:extLst>
          </xdr:cNvPr>
          <xdr:cNvGrpSpPr/>
        </xdr:nvGrpSpPr>
        <xdr:grpSpPr>
          <a:xfrm>
            <a:off x="2543970" y="309354"/>
            <a:ext cx="4921309" cy="328401"/>
            <a:chOff x="3008673" y="509538"/>
            <a:chExt cx="4914839" cy="332291"/>
          </a:xfrm>
        </xdr:grpSpPr>
        <xdr:grpSp>
          <xdr:nvGrpSpPr>
            <xdr:cNvPr id="104" name="Group 103">
              <a:extLst>
                <a:ext uri="{FF2B5EF4-FFF2-40B4-BE49-F238E27FC236}">
                  <a16:creationId xmlns:a16="http://schemas.microsoft.com/office/drawing/2014/main" id="{F4B8F009-4352-4ED2-9B82-CA157506E6A3}"/>
                </a:ext>
              </a:extLst>
            </xdr:cNvPr>
            <xdr:cNvGrpSpPr/>
          </xdr:nvGrpSpPr>
          <xdr:grpSpPr>
            <a:xfrm>
              <a:off x="3008673" y="509538"/>
              <a:ext cx="1843444" cy="332291"/>
              <a:chOff x="1940027" y="548741"/>
              <a:chExt cx="1689903" cy="298892"/>
            </a:xfrm>
          </xdr:grpSpPr>
          <xdr:sp macro="" textlink="">
            <xdr:nvSpPr>
              <xdr:cNvPr id="120" name="Rectangle 25">
                <a:extLst>
                  <a:ext uri="{FF2B5EF4-FFF2-40B4-BE49-F238E27FC236}">
                    <a16:creationId xmlns:a16="http://schemas.microsoft.com/office/drawing/2014/main" id="{C9330D82-C913-4ED5-8ABB-C029332CE0D7}"/>
                  </a:ext>
                </a:extLst>
              </xdr:cNvPr>
              <xdr:cNvSpPr>
                <a:spLocks noChangeArrowheads="1"/>
              </xdr:cNvSpPr>
            </xdr:nvSpPr>
            <xdr:spPr bwMode="auto">
              <a:xfrm>
                <a:off x="1972714" y="548741"/>
                <a:ext cx="1657216" cy="157427"/>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700" b="0" i="0" u="none" strike="noStrike">
                    <a:solidFill>
                      <a:sysClr val="windowText" lastClr="000000"/>
                    </a:solidFill>
                    <a:effectLst/>
                    <a:latin typeface="Khmer OS Content" panose="02000500000000020004" pitchFamily="2" charset="0"/>
                    <a:ea typeface="+mn-ea"/>
                    <a:cs typeface="Khmer OS Content" panose="02000500000000020004" pitchFamily="2" charset="0"/>
                  </a:rPr>
                  <a:t>លេខអត្តសញ្ញាណកម្មសារពើពន្ធ ៖</a:t>
                </a:r>
                <a:r>
                  <a:rPr lang="km-KH" sz="700">
                    <a:solidFill>
                      <a:sysClr val="windowText" lastClr="000000"/>
                    </a:solidFill>
                    <a:latin typeface="Khmer OS Content" panose="02000500000000020004" pitchFamily="2" charset="0"/>
                    <a:cs typeface="Khmer OS Content" panose="02000500000000020004" pitchFamily="2" charset="0"/>
                  </a:rPr>
                  <a:t> </a:t>
                </a:r>
                <a:endParaRPr lang="en-US" sz="70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121" name="Rectangle 25">
                <a:extLst>
                  <a:ext uri="{FF2B5EF4-FFF2-40B4-BE49-F238E27FC236}">
                    <a16:creationId xmlns:a16="http://schemas.microsoft.com/office/drawing/2014/main" id="{A4DA87D9-6729-4BAD-9B3D-59B111AF1277}"/>
                  </a:ext>
                </a:extLst>
              </xdr:cNvPr>
              <xdr:cNvSpPr>
                <a:spLocks noChangeArrowheads="1"/>
              </xdr:cNvSpPr>
            </xdr:nvSpPr>
            <xdr:spPr bwMode="auto">
              <a:xfrm>
                <a:off x="2063841" y="645263"/>
                <a:ext cx="1330973" cy="20237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en-US" sz="600" b="0" i="0" u="none" strike="noStrike">
                    <a:solidFill>
                      <a:sysClr val="windowText" lastClr="000000"/>
                    </a:solidFill>
                    <a:effectLst/>
                    <a:latin typeface="Myriad Pro" panose="020B0503030403020204" pitchFamily="34" charset="0"/>
                    <a:ea typeface="+mn-ea"/>
                    <a:cs typeface="+mn-cs"/>
                  </a:rPr>
                  <a:t>   Tax Identification Number (TIN) :</a:t>
                </a:r>
                <a:r>
                  <a:rPr lang="en-US" sz="600">
                    <a:solidFill>
                      <a:sysClr val="windowText" lastClr="000000"/>
                    </a:solidFill>
                    <a:latin typeface="Myriad Pro" panose="020B0503030403020204" pitchFamily="34" charset="0"/>
                  </a:rPr>
                  <a:t> </a:t>
                </a:r>
                <a:endParaRPr lang="en-US" sz="600" b="0"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122" name="Isosceles Triangle 121">
                <a:extLst>
                  <a:ext uri="{FF2B5EF4-FFF2-40B4-BE49-F238E27FC236}">
                    <a16:creationId xmlns:a16="http://schemas.microsoft.com/office/drawing/2014/main" id="{7D703B24-04FD-453B-9743-1D86C06D2612}"/>
                  </a:ext>
                </a:extLst>
              </xdr:cNvPr>
              <xdr:cNvSpPr/>
            </xdr:nvSpPr>
            <xdr:spPr bwMode="auto">
              <a:xfrm rot="5400000">
                <a:off x="1938287" y="592815"/>
                <a:ext cx="193172" cy="189692"/>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105" name="Group 104">
              <a:extLst>
                <a:ext uri="{FF2B5EF4-FFF2-40B4-BE49-F238E27FC236}">
                  <a16:creationId xmlns:a16="http://schemas.microsoft.com/office/drawing/2014/main" id="{DA5A3E00-117F-4A7C-B638-E4A1AB20BC49}"/>
                </a:ext>
              </a:extLst>
            </xdr:cNvPr>
            <xdr:cNvGrpSpPr/>
          </xdr:nvGrpSpPr>
          <xdr:grpSpPr>
            <a:xfrm>
              <a:off x="4692216" y="540184"/>
              <a:ext cx="3231296" cy="235700"/>
              <a:chOff x="2580084" y="2482299"/>
              <a:chExt cx="3228772" cy="235700"/>
            </a:xfrm>
          </xdr:grpSpPr>
          <xdr:sp macro="" textlink="">
            <xdr:nvSpPr>
              <xdr:cNvPr id="106" name="TextBox 105">
                <a:extLst>
                  <a:ext uri="{FF2B5EF4-FFF2-40B4-BE49-F238E27FC236}">
                    <a16:creationId xmlns:a16="http://schemas.microsoft.com/office/drawing/2014/main" id="{1E5B0D3C-7379-4288-934A-D0741838E727}"/>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107" name="TextBox 106">
                <a:extLst>
                  <a:ext uri="{FF2B5EF4-FFF2-40B4-BE49-F238E27FC236}">
                    <a16:creationId xmlns:a16="http://schemas.microsoft.com/office/drawing/2014/main" id="{1D269C9C-8653-486E-9FBB-0009B969F66C}"/>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8" name="TextBox 107">
                <a:extLst>
                  <a:ext uri="{FF2B5EF4-FFF2-40B4-BE49-F238E27FC236}">
                    <a16:creationId xmlns:a16="http://schemas.microsoft.com/office/drawing/2014/main" id="{00632EA2-B380-4000-884B-062E540BB161}"/>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9" name="TextBox 108">
                <a:extLst>
                  <a:ext uri="{FF2B5EF4-FFF2-40B4-BE49-F238E27FC236}">
                    <a16:creationId xmlns:a16="http://schemas.microsoft.com/office/drawing/2014/main" id="{95E3BE33-BCC9-480D-A374-E04AE9A8DFC9}"/>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0" name="TextBox 109">
                <a:extLst>
                  <a:ext uri="{FF2B5EF4-FFF2-40B4-BE49-F238E27FC236}">
                    <a16:creationId xmlns:a16="http://schemas.microsoft.com/office/drawing/2014/main" id="{2D09932C-6894-4DF4-BA3E-7667D5A04E50}"/>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1" name="TextBox 110">
                <a:extLst>
                  <a:ext uri="{FF2B5EF4-FFF2-40B4-BE49-F238E27FC236}">
                    <a16:creationId xmlns:a16="http://schemas.microsoft.com/office/drawing/2014/main" id="{C835CE53-9FDB-4BA9-8714-48409BDDBBE7}"/>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2" name="TextBox 111">
                <a:extLst>
                  <a:ext uri="{FF2B5EF4-FFF2-40B4-BE49-F238E27FC236}">
                    <a16:creationId xmlns:a16="http://schemas.microsoft.com/office/drawing/2014/main" id="{9DA7B59C-3FCF-44F7-AC4A-3595E0126D8A}"/>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3" name="TextBox 112">
                <a:extLst>
                  <a:ext uri="{FF2B5EF4-FFF2-40B4-BE49-F238E27FC236}">
                    <a16:creationId xmlns:a16="http://schemas.microsoft.com/office/drawing/2014/main" id="{030608C6-70E9-40E1-A3B7-136C36010E60}"/>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4" name="TextBox 113">
                <a:extLst>
                  <a:ext uri="{FF2B5EF4-FFF2-40B4-BE49-F238E27FC236}">
                    <a16:creationId xmlns:a16="http://schemas.microsoft.com/office/drawing/2014/main" id="{71E74822-E7BE-4768-BB53-F52491F4E13B}"/>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5" name="TextBox 114">
                <a:extLst>
                  <a:ext uri="{FF2B5EF4-FFF2-40B4-BE49-F238E27FC236}">
                    <a16:creationId xmlns:a16="http://schemas.microsoft.com/office/drawing/2014/main" id="{0B2B2FBC-16F7-44D1-B2DF-04495D8FD5D5}"/>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6" name="TextBox 115">
                <a:extLst>
                  <a:ext uri="{FF2B5EF4-FFF2-40B4-BE49-F238E27FC236}">
                    <a16:creationId xmlns:a16="http://schemas.microsoft.com/office/drawing/2014/main" id="{34735543-CC45-4468-8A37-4C921C007D32}"/>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7" name="TextBox 116">
                <a:extLst>
                  <a:ext uri="{FF2B5EF4-FFF2-40B4-BE49-F238E27FC236}">
                    <a16:creationId xmlns:a16="http://schemas.microsoft.com/office/drawing/2014/main" id="{98A9FA87-F284-4FDD-977F-2492906160F6}"/>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8" name="TextBox 117">
                <a:extLst>
                  <a:ext uri="{FF2B5EF4-FFF2-40B4-BE49-F238E27FC236}">
                    <a16:creationId xmlns:a16="http://schemas.microsoft.com/office/drawing/2014/main" id="{3BF030A2-C0F2-4129-9B1D-60E39E1C0CED}"/>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9" name="TextBox 118">
                <a:extLst>
                  <a:ext uri="{FF2B5EF4-FFF2-40B4-BE49-F238E27FC236}">
                    <a16:creationId xmlns:a16="http://schemas.microsoft.com/office/drawing/2014/main" id="{9513EB57-31A9-4FC0-8363-00379C1B938B}"/>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clientData/>
  </xdr:twoCellAnchor>
</xdr:wsDr>
</file>

<file path=xl/drawings/drawing12.xml><?xml version="1.0" encoding="utf-8"?>
<xdr:wsDr xmlns:xdr="http://schemas.openxmlformats.org/drawingml/2006/spreadsheetDrawing" xmlns:a="http://schemas.openxmlformats.org/drawingml/2006/main">
  <xdr:oneCellAnchor>
    <xdr:from>
      <xdr:col>2</xdr:col>
      <xdr:colOff>0</xdr:colOff>
      <xdr:row>23</xdr:row>
      <xdr:rowOff>123825</xdr:rowOff>
    </xdr:from>
    <xdr:ext cx="32060" cy="147476"/>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1320800" y="4410075"/>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2</xdr:col>
      <xdr:colOff>0</xdr:colOff>
      <xdr:row>26</xdr:row>
      <xdr:rowOff>0</xdr:rowOff>
    </xdr:from>
    <xdr:ext cx="32060" cy="147476"/>
    <xdr:sp macro="" textlink="">
      <xdr:nvSpPr>
        <xdr:cNvPr id="3" name="Rectangle 2">
          <a:extLst>
            <a:ext uri="{FF2B5EF4-FFF2-40B4-BE49-F238E27FC236}">
              <a16:creationId xmlns:a16="http://schemas.microsoft.com/office/drawing/2014/main" id="{00000000-0008-0000-0B00-000003000000}"/>
            </a:ext>
          </a:extLst>
        </xdr:cNvPr>
        <xdr:cNvSpPr>
          <a:spLocks noChangeArrowheads="1"/>
        </xdr:cNvSpPr>
      </xdr:nvSpPr>
      <xdr:spPr bwMode="auto">
        <a:xfrm>
          <a:off x="1320800" y="50355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2</xdr:col>
      <xdr:colOff>0</xdr:colOff>
      <xdr:row>23</xdr:row>
      <xdr:rowOff>123825</xdr:rowOff>
    </xdr:from>
    <xdr:ext cx="32060" cy="147476"/>
    <xdr:sp macro="" textlink="">
      <xdr:nvSpPr>
        <xdr:cNvPr id="4" name="Rectangle 3">
          <a:extLst>
            <a:ext uri="{FF2B5EF4-FFF2-40B4-BE49-F238E27FC236}">
              <a16:creationId xmlns:a16="http://schemas.microsoft.com/office/drawing/2014/main" id="{00000000-0008-0000-0B00-000004000000}"/>
            </a:ext>
          </a:extLst>
        </xdr:cNvPr>
        <xdr:cNvSpPr>
          <a:spLocks noChangeArrowheads="1"/>
        </xdr:cNvSpPr>
      </xdr:nvSpPr>
      <xdr:spPr bwMode="auto">
        <a:xfrm>
          <a:off x="1320800" y="4410075"/>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2</xdr:col>
      <xdr:colOff>0</xdr:colOff>
      <xdr:row>0</xdr:row>
      <xdr:rowOff>161192</xdr:rowOff>
    </xdr:from>
    <xdr:ext cx="32060" cy="147476"/>
    <xdr:sp macro="" textlink="">
      <xdr:nvSpPr>
        <xdr:cNvPr id="5" name="Rectangle 4">
          <a:extLst>
            <a:ext uri="{FF2B5EF4-FFF2-40B4-BE49-F238E27FC236}">
              <a16:creationId xmlns:a16="http://schemas.microsoft.com/office/drawing/2014/main" id="{00000000-0008-0000-0B00-000005000000}"/>
            </a:ext>
          </a:extLst>
        </xdr:cNvPr>
        <xdr:cNvSpPr>
          <a:spLocks noChangeArrowheads="1"/>
        </xdr:cNvSpPr>
      </xdr:nvSpPr>
      <xdr:spPr bwMode="auto">
        <a:xfrm>
          <a:off x="1320800" y="161192"/>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2</xdr:col>
      <xdr:colOff>0</xdr:colOff>
      <xdr:row>0</xdr:row>
      <xdr:rowOff>161192</xdr:rowOff>
    </xdr:from>
    <xdr:ext cx="32060" cy="147476"/>
    <xdr:sp macro="" textlink="">
      <xdr:nvSpPr>
        <xdr:cNvPr id="6" name="Rectangle 5">
          <a:extLst>
            <a:ext uri="{FF2B5EF4-FFF2-40B4-BE49-F238E27FC236}">
              <a16:creationId xmlns:a16="http://schemas.microsoft.com/office/drawing/2014/main" id="{00000000-0008-0000-0B00-000006000000}"/>
            </a:ext>
          </a:extLst>
        </xdr:cNvPr>
        <xdr:cNvSpPr>
          <a:spLocks noChangeArrowheads="1"/>
        </xdr:cNvSpPr>
      </xdr:nvSpPr>
      <xdr:spPr bwMode="auto">
        <a:xfrm>
          <a:off x="1320800" y="161192"/>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2</xdr:col>
      <xdr:colOff>0</xdr:colOff>
      <xdr:row>1</xdr:row>
      <xdr:rowOff>123825</xdr:rowOff>
    </xdr:from>
    <xdr:ext cx="32060" cy="147476"/>
    <xdr:sp macro="" textlink="">
      <xdr:nvSpPr>
        <xdr:cNvPr id="16" name="Rectangle 15">
          <a:extLst>
            <a:ext uri="{FF2B5EF4-FFF2-40B4-BE49-F238E27FC236}">
              <a16:creationId xmlns:a16="http://schemas.microsoft.com/office/drawing/2014/main" id="{00000000-0008-0000-0B00-000010000000}"/>
            </a:ext>
          </a:extLst>
        </xdr:cNvPr>
        <xdr:cNvSpPr>
          <a:spLocks noChangeArrowheads="1"/>
        </xdr:cNvSpPr>
      </xdr:nvSpPr>
      <xdr:spPr bwMode="auto">
        <a:xfrm>
          <a:off x="1320800" y="371475"/>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3</xdr:col>
      <xdr:colOff>0</xdr:colOff>
      <xdr:row>4</xdr:row>
      <xdr:rowOff>0</xdr:rowOff>
    </xdr:from>
    <xdr:ext cx="32060" cy="147476"/>
    <xdr:sp macro="" textlink="">
      <xdr:nvSpPr>
        <xdr:cNvPr id="17" name="Rectangle 16">
          <a:extLst>
            <a:ext uri="{FF2B5EF4-FFF2-40B4-BE49-F238E27FC236}">
              <a16:creationId xmlns:a16="http://schemas.microsoft.com/office/drawing/2014/main" id="{00000000-0008-0000-0B00-000011000000}"/>
            </a:ext>
          </a:extLst>
        </xdr:cNvPr>
        <xdr:cNvSpPr>
          <a:spLocks noChangeArrowheads="1"/>
        </xdr:cNvSpPr>
      </xdr:nvSpPr>
      <xdr:spPr bwMode="auto">
        <a:xfrm>
          <a:off x="2755900" y="11874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2</xdr:col>
      <xdr:colOff>0</xdr:colOff>
      <xdr:row>1</xdr:row>
      <xdr:rowOff>123825</xdr:rowOff>
    </xdr:from>
    <xdr:ext cx="32060" cy="147476"/>
    <xdr:sp macro="" textlink="">
      <xdr:nvSpPr>
        <xdr:cNvPr id="18" name="Rectangle 17">
          <a:extLst>
            <a:ext uri="{FF2B5EF4-FFF2-40B4-BE49-F238E27FC236}">
              <a16:creationId xmlns:a16="http://schemas.microsoft.com/office/drawing/2014/main" id="{00000000-0008-0000-0B00-000012000000}"/>
            </a:ext>
          </a:extLst>
        </xdr:cNvPr>
        <xdr:cNvSpPr>
          <a:spLocks noChangeArrowheads="1"/>
        </xdr:cNvSpPr>
      </xdr:nvSpPr>
      <xdr:spPr bwMode="auto">
        <a:xfrm>
          <a:off x="1320800" y="371475"/>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2</xdr:col>
      <xdr:colOff>0</xdr:colOff>
      <xdr:row>0</xdr:row>
      <xdr:rowOff>161192</xdr:rowOff>
    </xdr:from>
    <xdr:ext cx="32060" cy="147476"/>
    <xdr:sp macro="" textlink="">
      <xdr:nvSpPr>
        <xdr:cNvPr id="19" name="Rectangle 18">
          <a:extLst>
            <a:ext uri="{FF2B5EF4-FFF2-40B4-BE49-F238E27FC236}">
              <a16:creationId xmlns:a16="http://schemas.microsoft.com/office/drawing/2014/main" id="{00000000-0008-0000-0B00-000013000000}"/>
            </a:ext>
          </a:extLst>
        </xdr:cNvPr>
        <xdr:cNvSpPr>
          <a:spLocks noChangeArrowheads="1"/>
        </xdr:cNvSpPr>
      </xdr:nvSpPr>
      <xdr:spPr bwMode="auto">
        <a:xfrm>
          <a:off x="1320800" y="161192"/>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2</xdr:col>
      <xdr:colOff>0</xdr:colOff>
      <xdr:row>0</xdr:row>
      <xdr:rowOff>161192</xdr:rowOff>
    </xdr:from>
    <xdr:ext cx="32060" cy="147476"/>
    <xdr:sp macro="" textlink="">
      <xdr:nvSpPr>
        <xdr:cNvPr id="20" name="Rectangle 19">
          <a:extLst>
            <a:ext uri="{FF2B5EF4-FFF2-40B4-BE49-F238E27FC236}">
              <a16:creationId xmlns:a16="http://schemas.microsoft.com/office/drawing/2014/main" id="{00000000-0008-0000-0B00-000014000000}"/>
            </a:ext>
          </a:extLst>
        </xdr:cNvPr>
        <xdr:cNvSpPr>
          <a:spLocks noChangeArrowheads="1"/>
        </xdr:cNvSpPr>
      </xdr:nvSpPr>
      <xdr:spPr bwMode="auto">
        <a:xfrm>
          <a:off x="1320800" y="161192"/>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2</xdr:col>
      <xdr:colOff>0</xdr:colOff>
      <xdr:row>50</xdr:row>
      <xdr:rowOff>0</xdr:rowOff>
    </xdr:from>
    <xdr:ext cx="32060" cy="147476"/>
    <xdr:sp macro="" textlink="">
      <xdr:nvSpPr>
        <xdr:cNvPr id="21" name="Rectangle 20">
          <a:extLst>
            <a:ext uri="{FF2B5EF4-FFF2-40B4-BE49-F238E27FC236}">
              <a16:creationId xmlns:a16="http://schemas.microsoft.com/office/drawing/2014/main" id="{00000000-0008-0000-0B00-000015000000}"/>
            </a:ext>
          </a:extLst>
        </xdr:cNvPr>
        <xdr:cNvSpPr>
          <a:spLocks noChangeArrowheads="1"/>
        </xdr:cNvSpPr>
      </xdr:nvSpPr>
      <xdr:spPr bwMode="auto">
        <a:xfrm>
          <a:off x="1320800" y="910590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2</xdr:col>
      <xdr:colOff>0</xdr:colOff>
      <xdr:row>50</xdr:row>
      <xdr:rowOff>0</xdr:rowOff>
    </xdr:from>
    <xdr:ext cx="32060" cy="147476"/>
    <xdr:sp macro="" textlink="">
      <xdr:nvSpPr>
        <xdr:cNvPr id="22" name="Rectangle 21">
          <a:extLst>
            <a:ext uri="{FF2B5EF4-FFF2-40B4-BE49-F238E27FC236}">
              <a16:creationId xmlns:a16="http://schemas.microsoft.com/office/drawing/2014/main" id="{00000000-0008-0000-0B00-000016000000}"/>
            </a:ext>
          </a:extLst>
        </xdr:cNvPr>
        <xdr:cNvSpPr>
          <a:spLocks noChangeArrowheads="1"/>
        </xdr:cNvSpPr>
      </xdr:nvSpPr>
      <xdr:spPr bwMode="auto">
        <a:xfrm>
          <a:off x="1320800" y="910590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2</xdr:col>
      <xdr:colOff>0</xdr:colOff>
      <xdr:row>4</xdr:row>
      <xdr:rowOff>0</xdr:rowOff>
    </xdr:from>
    <xdr:ext cx="32060" cy="147476"/>
    <xdr:sp macro="" textlink="">
      <xdr:nvSpPr>
        <xdr:cNvPr id="23" name="Rectangle 22">
          <a:extLst>
            <a:ext uri="{FF2B5EF4-FFF2-40B4-BE49-F238E27FC236}">
              <a16:creationId xmlns:a16="http://schemas.microsoft.com/office/drawing/2014/main" id="{00000000-0008-0000-0B00-000017000000}"/>
            </a:ext>
          </a:extLst>
        </xdr:cNvPr>
        <xdr:cNvSpPr>
          <a:spLocks noChangeArrowheads="1"/>
        </xdr:cNvSpPr>
      </xdr:nvSpPr>
      <xdr:spPr bwMode="auto">
        <a:xfrm>
          <a:off x="1320800" y="11874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32060" cy="147476"/>
    <xdr:sp macro="" textlink="">
      <xdr:nvSpPr>
        <xdr:cNvPr id="24" name="Rectangle 23">
          <a:extLst>
            <a:ext uri="{FF2B5EF4-FFF2-40B4-BE49-F238E27FC236}">
              <a16:creationId xmlns:a16="http://schemas.microsoft.com/office/drawing/2014/main" id="{00000000-0008-0000-0B00-000018000000}"/>
            </a:ext>
          </a:extLst>
        </xdr:cNvPr>
        <xdr:cNvSpPr>
          <a:spLocks noChangeArrowheads="1"/>
        </xdr:cNvSpPr>
      </xdr:nvSpPr>
      <xdr:spPr bwMode="auto">
        <a:xfrm>
          <a:off x="984250" y="11874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32060" cy="147476"/>
    <xdr:sp macro="" textlink="">
      <xdr:nvSpPr>
        <xdr:cNvPr id="25" name="Rectangle 24">
          <a:extLst>
            <a:ext uri="{FF2B5EF4-FFF2-40B4-BE49-F238E27FC236}">
              <a16:creationId xmlns:a16="http://schemas.microsoft.com/office/drawing/2014/main" id="{00000000-0008-0000-0B00-000019000000}"/>
            </a:ext>
          </a:extLst>
        </xdr:cNvPr>
        <xdr:cNvSpPr>
          <a:spLocks noChangeArrowheads="1"/>
        </xdr:cNvSpPr>
      </xdr:nvSpPr>
      <xdr:spPr bwMode="auto">
        <a:xfrm>
          <a:off x="984250" y="11874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oneCellAnchor>
    <xdr:from>
      <xdr:col>1</xdr:col>
      <xdr:colOff>0</xdr:colOff>
      <xdr:row>26</xdr:row>
      <xdr:rowOff>0</xdr:rowOff>
    </xdr:from>
    <xdr:ext cx="32060" cy="147476"/>
    <xdr:sp macro="" textlink="">
      <xdr:nvSpPr>
        <xdr:cNvPr id="44" name="Rectangle 43">
          <a:extLst>
            <a:ext uri="{FF2B5EF4-FFF2-40B4-BE49-F238E27FC236}">
              <a16:creationId xmlns:a16="http://schemas.microsoft.com/office/drawing/2014/main" id="{00000000-0008-0000-0B00-00002C000000}"/>
            </a:ext>
          </a:extLst>
        </xdr:cNvPr>
        <xdr:cNvSpPr>
          <a:spLocks noChangeArrowheads="1"/>
        </xdr:cNvSpPr>
      </xdr:nvSpPr>
      <xdr:spPr bwMode="auto">
        <a:xfrm>
          <a:off x="984250" y="50355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twoCellAnchor>
    <xdr:from>
      <xdr:col>3</xdr:col>
      <xdr:colOff>1402641</xdr:colOff>
      <xdr:row>0</xdr:row>
      <xdr:rowOff>77121</xdr:rowOff>
    </xdr:from>
    <xdr:to>
      <xdr:col>7</xdr:col>
      <xdr:colOff>0</xdr:colOff>
      <xdr:row>1</xdr:row>
      <xdr:rowOff>0</xdr:rowOff>
    </xdr:to>
    <xdr:grpSp>
      <xdr:nvGrpSpPr>
        <xdr:cNvPr id="49" name="Group 48">
          <a:extLst>
            <a:ext uri="{FF2B5EF4-FFF2-40B4-BE49-F238E27FC236}">
              <a16:creationId xmlns:a16="http://schemas.microsoft.com/office/drawing/2014/main" id="{4E4ABF06-2E78-4539-B282-DF13FA75AE25}"/>
            </a:ext>
          </a:extLst>
        </xdr:cNvPr>
        <xdr:cNvGrpSpPr/>
      </xdr:nvGrpSpPr>
      <xdr:grpSpPr>
        <a:xfrm>
          <a:off x="4177591" y="77121"/>
          <a:ext cx="4921959" cy="627729"/>
          <a:chOff x="2543970" y="10026"/>
          <a:chExt cx="4921959" cy="627729"/>
        </a:xfrm>
      </xdr:grpSpPr>
      <xdr:grpSp>
        <xdr:nvGrpSpPr>
          <xdr:cNvPr id="50" name="Group 49">
            <a:extLst>
              <a:ext uri="{FF2B5EF4-FFF2-40B4-BE49-F238E27FC236}">
                <a16:creationId xmlns:a16="http://schemas.microsoft.com/office/drawing/2014/main" id="{87C8D51F-4E98-48AD-A503-3116B3E6D233}"/>
              </a:ext>
            </a:extLst>
          </xdr:cNvPr>
          <xdr:cNvGrpSpPr/>
        </xdr:nvGrpSpPr>
        <xdr:grpSpPr>
          <a:xfrm>
            <a:off x="5668026" y="10026"/>
            <a:ext cx="1797903" cy="288580"/>
            <a:chOff x="5662177" y="0"/>
            <a:chExt cx="1796651" cy="288789"/>
          </a:xfrm>
        </xdr:grpSpPr>
        <xdr:grpSp>
          <xdr:nvGrpSpPr>
            <xdr:cNvPr id="71" name="Group 70">
              <a:extLst>
                <a:ext uri="{FF2B5EF4-FFF2-40B4-BE49-F238E27FC236}">
                  <a16:creationId xmlns:a16="http://schemas.microsoft.com/office/drawing/2014/main" id="{5857840E-4650-485B-B660-80DEF15869EA}"/>
                </a:ext>
              </a:extLst>
            </xdr:cNvPr>
            <xdr:cNvGrpSpPr/>
          </xdr:nvGrpSpPr>
          <xdr:grpSpPr>
            <a:xfrm>
              <a:off x="5662177" y="0"/>
              <a:ext cx="905633" cy="288789"/>
              <a:chOff x="3866286" y="238125"/>
              <a:chExt cx="904872" cy="295613"/>
            </a:xfrm>
          </xdr:grpSpPr>
          <xdr:sp macro="" textlink="">
            <xdr:nvSpPr>
              <xdr:cNvPr id="77" name="Rectangle 25">
                <a:extLst>
                  <a:ext uri="{FF2B5EF4-FFF2-40B4-BE49-F238E27FC236}">
                    <a16:creationId xmlns:a16="http://schemas.microsoft.com/office/drawing/2014/main" id="{AA65B897-7DD6-44B4-B08D-BBC6AF6ADA9B}"/>
                  </a:ext>
                </a:extLst>
              </xdr:cNvPr>
              <xdr:cNvSpPr>
                <a:spLocks noChangeArrowheads="1"/>
              </xdr:cNvSpPr>
            </xdr:nvSpPr>
            <xdr:spPr bwMode="auto">
              <a:xfrm>
                <a:off x="4086583" y="238125"/>
                <a:ext cx="684575" cy="157982"/>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km-KH" sz="700" b="0" i="0" u="none" strike="noStrike">
                    <a:solidFill>
                      <a:sysClr val="windowText" lastClr="000000"/>
                    </a:solidFill>
                    <a:effectLst/>
                    <a:latin typeface="Khmer OS Muol Light" panose="02000500000000020004" pitchFamily="2" charset="0"/>
                    <a:ea typeface="+mn-ea"/>
                    <a:cs typeface="Khmer OS Muol Light" panose="02000500000000020004" pitchFamily="2" charset="0"/>
                  </a:rPr>
                  <a:t>ឆ្នាំជាប់ពន្ធ</a:t>
                </a:r>
                <a:endParaRPr lang="en-US" sz="7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sp macro="" textlink="">
            <xdr:nvSpPr>
              <xdr:cNvPr id="78" name="Rectangle 25">
                <a:extLst>
                  <a:ext uri="{FF2B5EF4-FFF2-40B4-BE49-F238E27FC236}">
                    <a16:creationId xmlns:a16="http://schemas.microsoft.com/office/drawing/2014/main" id="{B1AD2BBD-BF1A-4DE0-92EF-4577A6A69A16}"/>
                  </a:ext>
                </a:extLst>
              </xdr:cNvPr>
              <xdr:cNvSpPr>
                <a:spLocks noChangeArrowheads="1"/>
              </xdr:cNvSpPr>
            </xdr:nvSpPr>
            <xdr:spPr bwMode="auto">
              <a:xfrm>
                <a:off x="4096391" y="330655"/>
                <a:ext cx="501586" cy="203083"/>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en-US" sz="600" b="1" i="0" u="none" strike="noStrike">
                    <a:solidFill>
                      <a:sysClr val="windowText" lastClr="000000"/>
                    </a:solidFill>
                    <a:effectLst/>
                    <a:latin typeface="Myriad Pro" panose="020B0503030403020204" pitchFamily="34" charset="0"/>
                    <a:ea typeface="+mn-ea"/>
                    <a:cs typeface="+mn-cs"/>
                  </a:rPr>
                  <a:t>Tax Year</a:t>
                </a:r>
                <a:endParaRPr lang="en-US" sz="600" b="1"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79" name="Isosceles Triangle 78">
                <a:extLst>
                  <a:ext uri="{FF2B5EF4-FFF2-40B4-BE49-F238E27FC236}">
                    <a16:creationId xmlns:a16="http://schemas.microsoft.com/office/drawing/2014/main" id="{DDF59C8B-400F-4645-823C-1167E180A02D}"/>
                  </a:ext>
                </a:extLst>
              </xdr:cNvPr>
              <xdr:cNvSpPr/>
            </xdr:nvSpPr>
            <xdr:spPr bwMode="auto">
              <a:xfrm rot="5400000">
                <a:off x="3867389" y="276276"/>
                <a:ext cx="191647" cy="193853"/>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72" name="Group 71">
              <a:extLst>
                <a:ext uri="{FF2B5EF4-FFF2-40B4-BE49-F238E27FC236}">
                  <a16:creationId xmlns:a16="http://schemas.microsoft.com/office/drawing/2014/main" id="{B3D74D04-97B1-4B18-AE81-7BBE55CBAE34}"/>
                </a:ext>
              </a:extLst>
            </xdr:cNvPr>
            <xdr:cNvGrpSpPr/>
          </xdr:nvGrpSpPr>
          <xdr:grpSpPr>
            <a:xfrm>
              <a:off x="6516693" y="15870"/>
              <a:ext cx="942135" cy="235016"/>
              <a:chOff x="5288092" y="152400"/>
              <a:chExt cx="942135" cy="235016"/>
            </a:xfrm>
          </xdr:grpSpPr>
          <xdr:sp macro="" textlink="">
            <xdr:nvSpPr>
              <xdr:cNvPr id="73" name="TextBox 72">
                <a:extLst>
                  <a:ext uri="{FF2B5EF4-FFF2-40B4-BE49-F238E27FC236}">
                    <a16:creationId xmlns:a16="http://schemas.microsoft.com/office/drawing/2014/main" id="{72966AE3-804C-4D93-B34D-0E96F256BD3F}"/>
                  </a:ext>
                </a:extLst>
              </xdr:cNvPr>
              <xdr:cNvSpPr txBox="1"/>
            </xdr:nvSpPr>
            <xdr:spPr bwMode="auto">
              <a:xfrm>
                <a:off x="5288092" y="152400"/>
                <a:ext cx="2225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4" name="TextBox 73">
                <a:extLst>
                  <a:ext uri="{FF2B5EF4-FFF2-40B4-BE49-F238E27FC236}">
                    <a16:creationId xmlns:a16="http://schemas.microsoft.com/office/drawing/2014/main" id="{4542B203-EB46-43B3-85AA-4AD6691633A5}"/>
                  </a:ext>
                </a:extLst>
              </xdr:cNvPr>
              <xdr:cNvSpPr txBox="1"/>
            </xdr:nvSpPr>
            <xdr:spPr bwMode="auto">
              <a:xfrm>
                <a:off x="5530312" y="152400"/>
                <a:ext cx="220845"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5" name="TextBox 74">
                <a:extLst>
                  <a:ext uri="{FF2B5EF4-FFF2-40B4-BE49-F238E27FC236}">
                    <a16:creationId xmlns:a16="http://schemas.microsoft.com/office/drawing/2014/main" id="{5574F1E8-B8CB-4BFE-ABCC-41BBD8D8E9B1}"/>
                  </a:ext>
                </a:extLst>
              </xdr:cNvPr>
              <xdr:cNvSpPr txBox="1"/>
            </xdr:nvSpPr>
            <xdr:spPr bwMode="auto">
              <a:xfrm>
                <a:off x="5769339" y="152400"/>
                <a:ext cx="226000"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6" name="TextBox 75">
                <a:extLst>
                  <a:ext uri="{FF2B5EF4-FFF2-40B4-BE49-F238E27FC236}">
                    <a16:creationId xmlns:a16="http://schemas.microsoft.com/office/drawing/2014/main" id="{852878C6-8369-4EB2-ADA9-A5E25EDC73AD}"/>
                  </a:ext>
                </a:extLst>
              </xdr:cNvPr>
              <xdr:cNvSpPr txBox="1"/>
            </xdr:nvSpPr>
            <xdr:spPr bwMode="auto">
              <a:xfrm>
                <a:off x="6013521" y="152400"/>
                <a:ext cx="2167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nvGrpSpPr>
          <xdr:cNvPr id="51" name="Group 50">
            <a:extLst>
              <a:ext uri="{FF2B5EF4-FFF2-40B4-BE49-F238E27FC236}">
                <a16:creationId xmlns:a16="http://schemas.microsoft.com/office/drawing/2014/main" id="{F4DFD268-0732-4987-A285-7CFE8A626244}"/>
              </a:ext>
            </a:extLst>
          </xdr:cNvPr>
          <xdr:cNvGrpSpPr/>
        </xdr:nvGrpSpPr>
        <xdr:grpSpPr>
          <a:xfrm>
            <a:off x="2543970" y="309354"/>
            <a:ext cx="4921309" cy="328401"/>
            <a:chOff x="3008673" y="509538"/>
            <a:chExt cx="4914839" cy="332291"/>
          </a:xfrm>
        </xdr:grpSpPr>
        <xdr:grpSp>
          <xdr:nvGrpSpPr>
            <xdr:cNvPr id="52" name="Group 51">
              <a:extLst>
                <a:ext uri="{FF2B5EF4-FFF2-40B4-BE49-F238E27FC236}">
                  <a16:creationId xmlns:a16="http://schemas.microsoft.com/office/drawing/2014/main" id="{A41D5CDF-C1F3-4789-AA4E-D2EC3203DC17}"/>
                </a:ext>
              </a:extLst>
            </xdr:cNvPr>
            <xdr:cNvGrpSpPr/>
          </xdr:nvGrpSpPr>
          <xdr:grpSpPr>
            <a:xfrm>
              <a:off x="3008673" y="509538"/>
              <a:ext cx="1843444" cy="332291"/>
              <a:chOff x="1940027" y="548741"/>
              <a:chExt cx="1689903" cy="298892"/>
            </a:xfrm>
          </xdr:grpSpPr>
          <xdr:sp macro="" textlink="">
            <xdr:nvSpPr>
              <xdr:cNvPr id="68" name="Rectangle 25">
                <a:extLst>
                  <a:ext uri="{FF2B5EF4-FFF2-40B4-BE49-F238E27FC236}">
                    <a16:creationId xmlns:a16="http://schemas.microsoft.com/office/drawing/2014/main" id="{0AAE6A30-1FAF-4A83-BBBD-7B66AEEF4F12}"/>
                  </a:ext>
                </a:extLst>
              </xdr:cNvPr>
              <xdr:cNvSpPr>
                <a:spLocks noChangeArrowheads="1"/>
              </xdr:cNvSpPr>
            </xdr:nvSpPr>
            <xdr:spPr bwMode="auto">
              <a:xfrm>
                <a:off x="1972714" y="548741"/>
                <a:ext cx="1657216" cy="157427"/>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700" b="0" i="0" u="none" strike="noStrike">
                    <a:solidFill>
                      <a:sysClr val="windowText" lastClr="000000"/>
                    </a:solidFill>
                    <a:effectLst/>
                    <a:latin typeface="Khmer OS Content" panose="02000500000000020004" pitchFamily="2" charset="0"/>
                    <a:ea typeface="+mn-ea"/>
                    <a:cs typeface="Khmer OS Content" panose="02000500000000020004" pitchFamily="2" charset="0"/>
                  </a:rPr>
                  <a:t>លេខអត្តសញ្ញាណកម្មសារពើពន្ធ ៖</a:t>
                </a:r>
                <a:r>
                  <a:rPr lang="km-KH" sz="700">
                    <a:solidFill>
                      <a:sysClr val="windowText" lastClr="000000"/>
                    </a:solidFill>
                    <a:latin typeface="Khmer OS Content" panose="02000500000000020004" pitchFamily="2" charset="0"/>
                    <a:cs typeface="Khmer OS Content" panose="02000500000000020004" pitchFamily="2" charset="0"/>
                  </a:rPr>
                  <a:t> </a:t>
                </a:r>
                <a:endParaRPr lang="en-US" sz="70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69" name="Rectangle 25">
                <a:extLst>
                  <a:ext uri="{FF2B5EF4-FFF2-40B4-BE49-F238E27FC236}">
                    <a16:creationId xmlns:a16="http://schemas.microsoft.com/office/drawing/2014/main" id="{506DE7A2-0CE7-4B03-88F9-7FF171D03394}"/>
                  </a:ext>
                </a:extLst>
              </xdr:cNvPr>
              <xdr:cNvSpPr>
                <a:spLocks noChangeArrowheads="1"/>
              </xdr:cNvSpPr>
            </xdr:nvSpPr>
            <xdr:spPr bwMode="auto">
              <a:xfrm>
                <a:off x="2063841" y="645263"/>
                <a:ext cx="1330973" cy="20237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en-US" sz="600" b="0" i="0" u="none" strike="noStrike">
                    <a:solidFill>
                      <a:sysClr val="windowText" lastClr="000000"/>
                    </a:solidFill>
                    <a:effectLst/>
                    <a:latin typeface="Myriad Pro" panose="020B0503030403020204" pitchFamily="34" charset="0"/>
                    <a:ea typeface="+mn-ea"/>
                    <a:cs typeface="+mn-cs"/>
                  </a:rPr>
                  <a:t>   Tax Identification Number (TIN) :</a:t>
                </a:r>
                <a:r>
                  <a:rPr lang="en-US" sz="600">
                    <a:solidFill>
                      <a:sysClr val="windowText" lastClr="000000"/>
                    </a:solidFill>
                    <a:latin typeface="Myriad Pro" panose="020B0503030403020204" pitchFamily="34" charset="0"/>
                  </a:rPr>
                  <a:t> </a:t>
                </a:r>
                <a:endParaRPr lang="en-US" sz="600" b="0"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70" name="Isosceles Triangle 69">
                <a:extLst>
                  <a:ext uri="{FF2B5EF4-FFF2-40B4-BE49-F238E27FC236}">
                    <a16:creationId xmlns:a16="http://schemas.microsoft.com/office/drawing/2014/main" id="{DFF523B2-1699-44FC-B20D-A130D9FF475F}"/>
                  </a:ext>
                </a:extLst>
              </xdr:cNvPr>
              <xdr:cNvSpPr/>
            </xdr:nvSpPr>
            <xdr:spPr bwMode="auto">
              <a:xfrm rot="5400000">
                <a:off x="1938287" y="592815"/>
                <a:ext cx="193172" cy="189692"/>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53" name="Group 52">
              <a:extLst>
                <a:ext uri="{FF2B5EF4-FFF2-40B4-BE49-F238E27FC236}">
                  <a16:creationId xmlns:a16="http://schemas.microsoft.com/office/drawing/2014/main" id="{D5F45555-1626-4EE4-9B10-9738EC67D307}"/>
                </a:ext>
              </a:extLst>
            </xdr:cNvPr>
            <xdr:cNvGrpSpPr/>
          </xdr:nvGrpSpPr>
          <xdr:grpSpPr>
            <a:xfrm>
              <a:off x="4692216" y="540184"/>
              <a:ext cx="3231296" cy="235700"/>
              <a:chOff x="2580084" y="2482299"/>
              <a:chExt cx="3228772" cy="235700"/>
            </a:xfrm>
          </xdr:grpSpPr>
          <xdr:sp macro="" textlink="">
            <xdr:nvSpPr>
              <xdr:cNvPr id="54" name="TextBox 53">
                <a:extLst>
                  <a:ext uri="{FF2B5EF4-FFF2-40B4-BE49-F238E27FC236}">
                    <a16:creationId xmlns:a16="http://schemas.microsoft.com/office/drawing/2014/main" id="{BE4536A9-5455-4BDD-AB19-DB3B41C7615A}"/>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55" name="TextBox 54">
                <a:extLst>
                  <a:ext uri="{FF2B5EF4-FFF2-40B4-BE49-F238E27FC236}">
                    <a16:creationId xmlns:a16="http://schemas.microsoft.com/office/drawing/2014/main" id="{B56DC58A-DEB1-4F1E-ADF8-F5F6BDCB1FF6}"/>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6" name="TextBox 55">
                <a:extLst>
                  <a:ext uri="{FF2B5EF4-FFF2-40B4-BE49-F238E27FC236}">
                    <a16:creationId xmlns:a16="http://schemas.microsoft.com/office/drawing/2014/main" id="{EF440031-A1CA-47B6-81B6-D8B94B0855F4}"/>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7" name="TextBox 56">
                <a:extLst>
                  <a:ext uri="{FF2B5EF4-FFF2-40B4-BE49-F238E27FC236}">
                    <a16:creationId xmlns:a16="http://schemas.microsoft.com/office/drawing/2014/main" id="{03714EA4-7CA8-4146-818E-A88BDC784FEF}"/>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8" name="TextBox 57">
                <a:extLst>
                  <a:ext uri="{FF2B5EF4-FFF2-40B4-BE49-F238E27FC236}">
                    <a16:creationId xmlns:a16="http://schemas.microsoft.com/office/drawing/2014/main" id="{F6AA0AE0-1358-49B3-883C-E2B8A0F3B86D}"/>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9" name="TextBox 58">
                <a:extLst>
                  <a:ext uri="{FF2B5EF4-FFF2-40B4-BE49-F238E27FC236}">
                    <a16:creationId xmlns:a16="http://schemas.microsoft.com/office/drawing/2014/main" id="{07C97AF8-5802-4C99-BAE0-51E406AFBA4F}"/>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0" name="TextBox 59">
                <a:extLst>
                  <a:ext uri="{FF2B5EF4-FFF2-40B4-BE49-F238E27FC236}">
                    <a16:creationId xmlns:a16="http://schemas.microsoft.com/office/drawing/2014/main" id="{9D92E407-512C-4972-99DE-4F652E58BA4A}"/>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1" name="TextBox 60">
                <a:extLst>
                  <a:ext uri="{FF2B5EF4-FFF2-40B4-BE49-F238E27FC236}">
                    <a16:creationId xmlns:a16="http://schemas.microsoft.com/office/drawing/2014/main" id="{D6D4AFB5-36E1-4F85-A2B3-3C0E08104551}"/>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2" name="TextBox 61">
                <a:extLst>
                  <a:ext uri="{FF2B5EF4-FFF2-40B4-BE49-F238E27FC236}">
                    <a16:creationId xmlns:a16="http://schemas.microsoft.com/office/drawing/2014/main" id="{4ABF0780-16C2-4245-A8B7-B13128E50867}"/>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3" name="TextBox 62">
                <a:extLst>
                  <a:ext uri="{FF2B5EF4-FFF2-40B4-BE49-F238E27FC236}">
                    <a16:creationId xmlns:a16="http://schemas.microsoft.com/office/drawing/2014/main" id="{65676C42-5682-400E-B7FB-1F4C60B159E8}"/>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4" name="TextBox 63">
                <a:extLst>
                  <a:ext uri="{FF2B5EF4-FFF2-40B4-BE49-F238E27FC236}">
                    <a16:creationId xmlns:a16="http://schemas.microsoft.com/office/drawing/2014/main" id="{C1E4035C-1D68-48C9-9158-5B93F2484761}"/>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5" name="TextBox 64">
                <a:extLst>
                  <a:ext uri="{FF2B5EF4-FFF2-40B4-BE49-F238E27FC236}">
                    <a16:creationId xmlns:a16="http://schemas.microsoft.com/office/drawing/2014/main" id="{0AC8C396-15CD-4071-87EE-66D917A8C1AA}"/>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6" name="TextBox 65">
                <a:extLst>
                  <a:ext uri="{FF2B5EF4-FFF2-40B4-BE49-F238E27FC236}">
                    <a16:creationId xmlns:a16="http://schemas.microsoft.com/office/drawing/2014/main" id="{AF9E7F7E-622D-47BF-BFAE-E5BF90DD9924}"/>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7" name="TextBox 66">
                <a:extLst>
                  <a:ext uri="{FF2B5EF4-FFF2-40B4-BE49-F238E27FC236}">
                    <a16:creationId xmlns:a16="http://schemas.microsoft.com/office/drawing/2014/main" id="{2E5B0924-F71D-4ADF-BF44-D9C9080CDE4F}"/>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200025</xdr:colOff>
      <xdr:row>44</xdr:row>
      <xdr:rowOff>0</xdr:rowOff>
    </xdr:from>
    <xdr:to>
      <xdr:col>7</xdr:col>
      <xdr:colOff>200025</xdr:colOff>
      <xdr:row>44</xdr:row>
      <xdr:rowOff>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6911975" y="810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962025</xdr:colOff>
      <xdr:row>44</xdr:row>
      <xdr:rowOff>0</xdr:rowOff>
    </xdr:from>
    <xdr:to>
      <xdr:col>8</xdr:col>
      <xdr:colOff>828675</xdr:colOff>
      <xdr:row>44</xdr:row>
      <xdr:rowOff>0</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a:off x="8416925" y="810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764731</xdr:colOff>
      <xdr:row>0</xdr:row>
      <xdr:rowOff>21737</xdr:rowOff>
    </xdr:from>
    <xdr:to>
      <xdr:col>7</xdr:col>
      <xdr:colOff>80027</xdr:colOff>
      <xdr:row>3</xdr:row>
      <xdr:rowOff>61813</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5148673" y="21737"/>
          <a:ext cx="3735873" cy="601807"/>
        </a:xfrm>
        <a:prstGeom prst="rect">
          <a:avLst/>
        </a:prstGeom>
        <a:solidFill>
          <a:srgbClr val="FFFFFF"/>
        </a:solidFill>
        <a:ln w="9525">
          <a:solidFill>
            <a:sysClr val="windowText" lastClr="000000"/>
          </a:solidFill>
          <a:miter lim="800000"/>
          <a:headEnd/>
          <a:tailEnd/>
        </a:ln>
      </xdr:spPr>
      <xdr:txBody>
        <a:bodyPr vertOverflow="clip" wrap="square" lIns="45720" tIns="54864" rIns="45720" bIns="54864" anchor="ctr" upright="1"/>
        <a:lstStyle/>
        <a:p>
          <a:pPr algn="ctr" rtl="0">
            <a:defRPr sz="1000"/>
          </a:pPr>
          <a:r>
            <a:rPr lang="km-KH" sz="1100" b="0" i="0" strike="noStrike">
              <a:solidFill>
                <a:sysClr val="windowText" lastClr="000000"/>
              </a:solidFill>
              <a:latin typeface="Khmer OS Muol Light" panose="02000500000000020004" pitchFamily="2" charset="0"/>
              <a:cs typeface="Khmer OS Muol Light" panose="02000500000000020004" pitchFamily="2" charset="0"/>
            </a:rPr>
            <a:t>តារាងគណនារំលស់តាមច្បាប់</a:t>
          </a:r>
          <a:r>
            <a:rPr lang="en-US" sz="1100" b="0" i="0" strike="noStrike">
              <a:solidFill>
                <a:sysClr val="windowText" lastClr="000000"/>
              </a:solidFill>
              <a:latin typeface="Khmer OS Muol Light" panose="02000500000000020004" pitchFamily="2" charset="0"/>
              <a:cs typeface="Khmer OS Muol Light" panose="02000500000000020004" pitchFamily="2" charset="0"/>
            </a:rPr>
            <a:t>ស្តីពី</a:t>
          </a:r>
          <a:r>
            <a:rPr lang="km-KH" sz="1100" b="0" i="0" strike="noStrike">
              <a:solidFill>
                <a:sysClr val="windowText" lastClr="000000"/>
              </a:solidFill>
              <a:latin typeface="Khmer OS Muol Light" panose="02000500000000020004" pitchFamily="2" charset="0"/>
              <a:cs typeface="Khmer OS Muol Light" panose="02000500000000020004" pitchFamily="2" charset="0"/>
            </a:rPr>
            <a:t>សារពើពន្ធ</a:t>
          </a:r>
          <a:endParaRPr lang="en-US" sz="1200" b="1" i="0" strike="noStrike">
            <a:solidFill>
              <a:sysClr val="windowText" lastClr="000000"/>
            </a:solidFill>
            <a:latin typeface="Arial Narrow"/>
          </a:endParaRPr>
        </a:p>
        <a:p>
          <a:pPr algn="ctr" rtl="0">
            <a:defRPr sz="1000"/>
          </a:pPr>
          <a:r>
            <a:rPr lang="en-US" sz="900" b="1" i="0" strike="noStrike">
              <a:solidFill>
                <a:sysClr val="windowText" lastClr="000000"/>
              </a:solidFill>
              <a:latin typeface="Myriad pro"/>
            </a:rPr>
            <a:t>DEPRECIATION</a:t>
          </a:r>
          <a:r>
            <a:rPr lang="en-US" sz="900" b="1" i="0" strike="noStrike" baseline="0">
              <a:solidFill>
                <a:sysClr val="windowText" lastClr="000000"/>
              </a:solidFill>
              <a:latin typeface="Myriad pro"/>
            </a:rPr>
            <a:t> TABLE AS PER LOT</a:t>
          </a:r>
          <a:endParaRPr lang="en-US" sz="900" b="1" i="0" strike="noStrike">
            <a:solidFill>
              <a:sysClr val="windowText" lastClr="000000"/>
            </a:solidFill>
            <a:latin typeface="Myriad pro"/>
          </a:endParaRPr>
        </a:p>
      </xdr:txBody>
    </xdr:sp>
    <xdr:clientData/>
  </xdr:twoCellAnchor>
  <xdr:twoCellAnchor>
    <xdr:from>
      <xdr:col>7</xdr:col>
      <xdr:colOff>245628</xdr:colOff>
      <xdr:row>1</xdr:row>
      <xdr:rowOff>112376</xdr:rowOff>
    </xdr:from>
    <xdr:to>
      <xdr:col>15</xdr:col>
      <xdr:colOff>0</xdr:colOff>
      <xdr:row>3</xdr:row>
      <xdr:rowOff>407277</xdr:rowOff>
    </xdr:to>
    <xdr:grpSp>
      <xdr:nvGrpSpPr>
        <xdr:cNvPr id="63" name="Group 62">
          <a:extLst>
            <a:ext uri="{FF2B5EF4-FFF2-40B4-BE49-F238E27FC236}">
              <a16:creationId xmlns:a16="http://schemas.microsoft.com/office/drawing/2014/main" id="{B059074E-3DA6-485F-BA14-081CD6AFD508}"/>
            </a:ext>
          </a:extLst>
        </xdr:cNvPr>
        <xdr:cNvGrpSpPr/>
      </xdr:nvGrpSpPr>
      <xdr:grpSpPr>
        <a:xfrm>
          <a:off x="9059428" y="340976"/>
          <a:ext cx="4916922" cy="625101"/>
          <a:chOff x="2543970" y="10026"/>
          <a:chExt cx="4921959" cy="627729"/>
        </a:xfrm>
      </xdr:grpSpPr>
      <xdr:grpSp>
        <xdr:nvGrpSpPr>
          <xdr:cNvPr id="64" name="Group 63">
            <a:extLst>
              <a:ext uri="{FF2B5EF4-FFF2-40B4-BE49-F238E27FC236}">
                <a16:creationId xmlns:a16="http://schemas.microsoft.com/office/drawing/2014/main" id="{8B5A9C76-5F71-479C-8746-BEB0A0689D6B}"/>
              </a:ext>
            </a:extLst>
          </xdr:cNvPr>
          <xdr:cNvGrpSpPr/>
        </xdr:nvGrpSpPr>
        <xdr:grpSpPr>
          <a:xfrm>
            <a:off x="5668026" y="10026"/>
            <a:ext cx="1797903" cy="288580"/>
            <a:chOff x="5662177" y="0"/>
            <a:chExt cx="1796651" cy="288789"/>
          </a:xfrm>
        </xdr:grpSpPr>
        <xdr:grpSp>
          <xdr:nvGrpSpPr>
            <xdr:cNvPr id="85" name="Group 84">
              <a:extLst>
                <a:ext uri="{FF2B5EF4-FFF2-40B4-BE49-F238E27FC236}">
                  <a16:creationId xmlns:a16="http://schemas.microsoft.com/office/drawing/2014/main" id="{0124CA3F-C574-48FA-870F-CCFB8595D210}"/>
                </a:ext>
              </a:extLst>
            </xdr:cNvPr>
            <xdr:cNvGrpSpPr/>
          </xdr:nvGrpSpPr>
          <xdr:grpSpPr>
            <a:xfrm>
              <a:off x="5662177" y="0"/>
              <a:ext cx="905633" cy="288789"/>
              <a:chOff x="3866286" y="238125"/>
              <a:chExt cx="904872" cy="295613"/>
            </a:xfrm>
          </xdr:grpSpPr>
          <xdr:sp macro="" textlink="">
            <xdr:nvSpPr>
              <xdr:cNvPr id="91" name="Rectangle 25">
                <a:extLst>
                  <a:ext uri="{FF2B5EF4-FFF2-40B4-BE49-F238E27FC236}">
                    <a16:creationId xmlns:a16="http://schemas.microsoft.com/office/drawing/2014/main" id="{93DA4566-FDD9-45B4-91B7-E19DBDB47A1E}"/>
                  </a:ext>
                </a:extLst>
              </xdr:cNvPr>
              <xdr:cNvSpPr>
                <a:spLocks noChangeArrowheads="1"/>
              </xdr:cNvSpPr>
            </xdr:nvSpPr>
            <xdr:spPr bwMode="auto">
              <a:xfrm>
                <a:off x="4086583" y="238125"/>
                <a:ext cx="684575" cy="157982"/>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km-KH" sz="700" b="0" i="0" u="none" strike="noStrike">
                    <a:solidFill>
                      <a:sysClr val="windowText" lastClr="000000"/>
                    </a:solidFill>
                    <a:effectLst/>
                    <a:latin typeface="Khmer OS Muol Light" panose="02000500000000020004" pitchFamily="2" charset="0"/>
                    <a:ea typeface="+mn-ea"/>
                    <a:cs typeface="Khmer OS Muol Light" panose="02000500000000020004" pitchFamily="2" charset="0"/>
                  </a:rPr>
                  <a:t>ឆ្នាំជាប់ពន្ធ</a:t>
                </a:r>
                <a:endParaRPr lang="en-US" sz="7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sp macro="" textlink="">
            <xdr:nvSpPr>
              <xdr:cNvPr id="92" name="Rectangle 25">
                <a:extLst>
                  <a:ext uri="{FF2B5EF4-FFF2-40B4-BE49-F238E27FC236}">
                    <a16:creationId xmlns:a16="http://schemas.microsoft.com/office/drawing/2014/main" id="{D0C4A2F9-F018-4367-8766-4535218B4DDE}"/>
                  </a:ext>
                </a:extLst>
              </xdr:cNvPr>
              <xdr:cNvSpPr>
                <a:spLocks noChangeArrowheads="1"/>
              </xdr:cNvSpPr>
            </xdr:nvSpPr>
            <xdr:spPr bwMode="auto">
              <a:xfrm>
                <a:off x="4096391" y="330655"/>
                <a:ext cx="501586" cy="203083"/>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en-US" sz="600" b="1" i="0" u="none" strike="noStrike">
                    <a:solidFill>
                      <a:sysClr val="windowText" lastClr="000000"/>
                    </a:solidFill>
                    <a:effectLst/>
                    <a:latin typeface="Myriad Pro" panose="020B0503030403020204" pitchFamily="34" charset="0"/>
                    <a:ea typeface="+mn-ea"/>
                    <a:cs typeface="+mn-cs"/>
                  </a:rPr>
                  <a:t>Tax Year</a:t>
                </a:r>
                <a:endParaRPr lang="en-US" sz="600" b="1"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93" name="Isosceles Triangle 92">
                <a:extLst>
                  <a:ext uri="{FF2B5EF4-FFF2-40B4-BE49-F238E27FC236}">
                    <a16:creationId xmlns:a16="http://schemas.microsoft.com/office/drawing/2014/main" id="{734E490C-B719-4630-926C-4E3D9B122ABB}"/>
                  </a:ext>
                </a:extLst>
              </xdr:cNvPr>
              <xdr:cNvSpPr/>
            </xdr:nvSpPr>
            <xdr:spPr bwMode="auto">
              <a:xfrm rot="5400000">
                <a:off x="3867389" y="276276"/>
                <a:ext cx="191647" cy="193853"/>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86" name="Group 85">
              <a:extLst>
                <a:ext uri="{FF2B5EF4-FFF2-40B4-BE49-F238E27FC236}">
                  <a16:creationId xmlns:a16="http://schemas.microsoft.com/office/drawing/2014/main" id="{4FB8D78D-A8F2-4B7A-A7FC-550D7E0EFE6F}"/>
                </a:ext>
              </a:extLst>
            </xdr:cNvPr>
            <xdr:cNvGrpSpPr/>
          </xdr:nvGrpSpPr>
          <xdr:grpSpPr>
            <a:xfrm>
              <a:off x="6516693" y="15870"/>
              <a:ext cx="942135" cy="235016"/>
              <a:chOff x="5288092" y="152400"/>
              <a:chExt cx="942135" cy="235016"/>
            </a:xfrm>
          </xdr:grpSpPr>
          <xdr:sp macro="" textlink="">
            <xdr:nvSpPr>
              <xdr:cNvPr id="87" name="TextBox 86">
                <a:extLst>
                  <a:ext uri="{FF2B5EF4-FFF2-40B4-BE49-F238E27FC236}">
                    <a16:creationId xmlns:a16="http://schemas.microsoft.com/office/drawing/2014/main" id="{9316A772-3B05-4CD0-96EF-0B5D701D48BD}"/>
                  </a:ext>
                </a:extLst>
              </xdr:cNvPr>
              <xdr:cNvSpPr txBox="1"/>
            </xdr:nvSpPr>
            <xdr:spPr bwMode="auto">
              <a:xfrm>
                <a:off x="5288092" y="152400"/>
                <a:ext cx="2225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8" name="TextBox 87">
                <a:extLst>
                  <a:ext uri="{FF2B5EF4-FFF2-40B4-BE49-F238E27FC236}">
                    <a16:creationId xmlns:a16="http://schemas.microsoft.com/office/drawing/2014/main" id="{660023B1-310F-4F18-8DEE-6C49D0B84F1D}"/>
                  </a:ext>
                </a:extLst>
              </xdr:cNvPr>
              <xdr:cNvSpPr txBox="1"/>
            </xdr:nvSpPr>
            <xdr:spPr bwMode="auto">
              <a:xfrm>
                <a:off x="5530312" y="152400"/>
                <a:ext cx="220845"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9" name="TextBox 88">
                <a:extLst>
                  <a:ext uri="{FF2B5EF4-FFF2-40B4-BE49-F238E27FC236}">
                    <a16:creationId xmlns:a16="http://schemas.microsoft.com/office/drawing/2014/main" id="{7850D18E-F6D0-4883-BD53-D371359F8604}"/>
                  </a:ext>
                </a:extLst>
              </xdr:cNvPr>
              <xdr:cNvSpPr txBox="1"/>
            </xdr:nvSpPr>
            <xdr:spPr bwMode="auto">
              <a:xfrm>
                <a:off x="5769339" y="152400"/>
                <a:ext cx="226000"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0" name="TextBox 89">
                <a:extLst>
                  <a:ext uri="{FF2B5EF4-FFF2-40B4-BE49-F238E27FC236}">
                    <a16:creationId xmlns:a16="http://schemas.microsoft.com/office/drawing/2014/main" id="{F6217A3F-830F-49CB-AE81-6AB4CAA2CD60}"/>
                  </a:ext>
                </a:extLst>
              </xdr:cNvPr>
              <xdr:cNvSpPr txBox="1"/>
            </xdr:nvSpPr>
            <xdr:spPr bwMode="auto">
              <a:xfrm>
                <a:off x="6013521" y="152400"/>
                <a:ext cx="2167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nvGrpSpPr>
          <xdr:cNvPr id="65" name="Group 64">
            <a:extLst>
              <a:ext uri="{FF2B5EF4-FFF2-40B4-BE49-F238E27FC236}">
                <a16:creationId xmlns:a16="http://schemas.microsoft.com/office/drawing/2014/main" id="{E3202449-6354-400F-BCF9-FB0E4DB0DC10}"/>
              </a:ext>
            </a:extLst>
          </xdr:cNvPr>
          <xdr:cNvGrpSpPr/>
        </xdr:nvGrpSpPr>
        <xdr:grpSpPr>
          <a:xfrm>
            <a:off x="2543970" y="309354"/>
            <a:ext cx="4921309" cy="328401"/>
            <a:chOff x="3008673" y="509538"/>
            <a:chExt cx="4914839" cy="332291"/>
          </a:xfrm>
        </xdr:grpSpPr>
        <xdr:grpSp>
          <xdr:nvGrpSpPr>
            <xdr:cNvPr id="66" name="Group 65">
              <a:extLst>
                <a:ext uri="{FF2B5EF4-FFF2-40B4-BE49-F238E27FC236}">
                  <a16:creationId xmlns:a16="http://schemas.microsoft.com/office/drawing/2014/main" id="{55CA2E4F-1167-47F3-B0EA-D21149F622E5}"/>
                </a:ext>
              </a:extLst>
            </xdr:cNvPr>
            <xdr:cNvGrpSpPr/>
          </xdr:nvGrpSpPr>
          <xdr:grpSpPr>
            <a:xfrm>
              <a:off x="3008673" y="509538"/>
              <a:ext cx="1843444" cy="332291"/>
              <a:chOff x="1940027" y="548741"/>
              <a:chExt cx="1689903" cy="298892"/>
            </a:xfrm>
          </xdr:grpSpPr>
          <xdr:sp macro="" textlink="">
            <xdr:nvSpPr>
              <xdr:cNvPr id="82" name="Rectangle 25">
                <a:extLst>
                  <a:ext uri="{FF2B5EF4-FFF2-40B4-BE49-F238E27FC236}">
                    <a16:creationId xmlns:a16="http://schemas.microsoft.com/office/drawing/2014/main" id="{A6EF2EEF-AA01-457B-AD03-EE8B21C6E2AA}"/>
                  </a:ext>
                </a:extLst>
              </xdr:cNvPr>
              <xdr:cNvSpPr>
                <a:spLocks noChangeArrowheads="1"/>
              </xdr:cNvSpPr>
            </xdr:nvSpPr>
            <xdr:spPr bwMode="auto">
              <a:xfrm>
                <a:off x="1972714" y="548741"/>
                <a:ext cx="1657216" cy="157427"/>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700" b="0" i="0" u="none" strike="noStrike">
                    <a:solidFill>
                      <a:sysClr val="windowText" lastClr="000000"/>
                    </a:solidFill>
                    <a:effectLst/>
                    <a:latin typeface="Khmer OS Content" panose="02000500000000020004" pitchFamily="2" charset="0"/>
                    <a:ea typeface="+mn-ea"/>
                    <a:cs typeface="Khmer OS Content" panose="02000500000000020004" pitchFamily="2" charset="0"/>
                  </a:rPr>
                  <a:t>លេខអត្តសញ្ញាណកម្មសារពើពន្ធ ៖</a:t>
                </a:r>
                <a:r>
                  <a:rPr lang="km-KH" sz="700">
                    <a:solidFill>
                      <a:sysClr val="windowText" lastClr="000000"/>
                    </a:solidFill>
                    <a:latin typeface="Khmer OS Content" panose="02000500000000020004" pitchFamily="2" charset="0"/>
                    <a:cs typeface="Khmer OS Content" panose="02000500000000020004" pitchFamily="2" charset="0"/>
                  </a:rPr>
                  <a:t> </a:t>
                </a:r>
                <a:endParaRPr lang="en-US" sz="70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83" name="Rectangle 25">
                <a:extLst>
                  <a:ext uri="{FF2B5EF4-FFF2-40B4-BE49-F238E27FC236}">
                    <a16:creationId xmlns:a16="http://schemas.microsoft.com/office/drawing/2014/main" id="{9474E67B-0963-4358-8829-EFB438EFE92D}"/>
                  </a:ext>
                </a:extLst>
              </xdr:cNvPr>
              <xdr:cNvSpPr>
                <a:spLocks noChangeArrowheads="1"/>
              </xdr:cNvSpPr>
            </xdr:nvSpPr>
            <xdr:spPr bwMode="auto">
              <a:xfrm>
                <a:off x="2063841" y="645263"/>
                <a:ext cx="1330973" cy="20237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en-US" sz="600" b="0" i="0" u="none" strike="noStrike">
                    <a:solidFill>
                      <a:sysClr val="windowText" lastClr="000000"/>
                    </a:solidFill>
                    <a:effectLst/>
                    <a:latin typeface="Myriad Pro" panose="020B0503030403020204" pitchFamily="34" charset="0"/>
                    <a:ea typeface="+mn-ea"/>
                    <a:cs typeface="+mn-cs"/>
                  </a:rPr>
                  <a:t>   Tax Identification Number (TIN) :</a:t>
                </a:r>
                <a:r>
                  <a:rPr lang="en-US" sz="600">
                    <a:solidFill>
                      <a:sysClr val="windowText" lastClr="000000"/>
                    </a:solidFill>
                    <a:latin typeface="Myriad Pro" panose="020B0503030403020204" pitchFamily="34" charset="0"/>
                  </a:rPr>
                  <a:t> </a:t>
                </a:r>
                <a:endParaRPr lang="en-US" sz="600" b="0"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84" name="Isosceles Triangle 83">
                <a:extLst>
                  <a:ext uri="{FF2B5EF4-FFF2-40B4-BE49-F238E27FC236}">
                    <a16:creationId xmlns:a16="http://schemas.microsoft.com/office/drawing/2014/main" id="{120C6B26-5DA7-44D8-852E-F5513E8AC17D}"/>
                  </a:ext>
                </a:extLst>
              </xdr:cNvPr>
              <xdr:cNvSpPr/>
            </xdr:nvSpPr>
            <xdr:spPr bwMode="auto">
              <a:xfrm rot="5400000">
                <a:off x="1938287" y="592815"/>
                <a:ext cx="193172" cy="189692"/>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67" name="Group 66">
              <a:extLst>
                <a:ext uri="{FF2B5EF4-FFF2-40B4-BE49-F238E27FC236}">
                  <a16:creationId xmlns:a16="http://schemas.microsoft.com/office/drawing/2014/main" id="{D07CB53A-947E-4C6A-A96B-D89A2B195515}"/>
                </a:ext>
              </a:extLst>
            </xdr:cNvPr>
            <xdr:cNvGrpSpPr/>
          </xdr:nvGrpSpPr>
          <xdr:grpSpPr>
            <a:xfrm>
              <a:off x="4692216" y="540184"/>
              <a:ext cx="3231296" cy="235700"/>
              <a:chOff x="2580084" y="2482299"/>
              <a:chExt cx="3228772" cy="235700"/>
            </a:xfrm>
          </xdr:grpSpPr>
          <xdr:sp macro="" textlink="">
            <xdr:nvSpPr>
              <xdr:cNvPr id="68" name="TextBox 67">
                <a:extLst>
                  <a:ext uri="{FF2B5EF4-FFF2-40B4-BE49-F238E27FC236}">
                    <a16:creationId xmlns:a16="http://schemas.microsoft.com/office/drawing/2014/main" id="{18284C5F-765B-4F0E-BCF4-D12102E964FA}"/>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69" name="TextBox 68">
                <a:extLst>
                  <a:ext uri="{FF2B5EF4-FFF2-40B4-BE49-F238E27FC236}">
                    <a16:creationId xmlns:a16="http://schemas.microsoft.com/office/drawing/2014/main" id="{41924BDD-408D-4A16-AC44-C0DE8AD6D412}"/>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0" name="TextBox 69">
                <a:extLst>
                  <a:ext uri="{FF2B5EF4-FFF2-40B4-BE49-F238E27FC236}">
                    <a16:creationId xmlns:a16="http://schemas.microsoft.com/office/drawing/2014/main" id="{25AA885B-A976-425C-A86B-558A5C986A5B}"/>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1" name="TextBox 70">
                <a:extLst>
                  <a:ext uri="{FF2B5EF4-FFF2-40B4-BE49-F238E27FC236}">
                    <a16:creationId xmlns:a16="http://schemas.microsoft.com/office/drawing/2014/main" id="{78D3CF05-E8E9-41D7-84AA-3A9E04ECEDFE}"/>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2" name="TextBox 71">
                <a:extLst>
                  <a:ext uri="{FF2B5EF4-FFF2-40B4-BE49-F238E27FC236}">
                    <a16:creationId xmlns:a16="http://schemas.microsoft.com/office/drawing/2014/main" id="{A0351FE0-CE4F-4687-ACAE-7BAA79AB988D}"/>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3" name="TextBox 72">
                <a:extLst>
                  <a:ext uri="{FF2B5EF4-FFF2-40B4-BE49-F238E27FC236}">
                    <a16:creationId xmlns:a16="http://schemas.microsoft.com/office/drawing/2014/main" id="{5B2719FB-4DF1-4DAE-847D-318E2410573F}"/>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4" name="TextBox 73">
                <a:extLst>
                  <a:ext uri="{FF2B5EF4-FFF2-40B4-BE49-F238E27FC236}">
                    <a16:creationId xmlns:a16="http://schemas.microsoft.com/office/drawing/2014/main" id="{9E7466FB-DE1A-4AEC-9BE4-171A0722AD00}"/>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5" name="TextBox 74">
                <a:extLst>
                  <a:ext uri="{FF2B5EF4-FFF2-40B4-BE49-F238E27FC236}">
                    <a16:creationId xmlns:a16="http://schemas.microsoft.com/office/drawing/2014/main" id="{7DC5A999-17D1-4578-8FE6-B7C72A289FD9}"/>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6" name="TextBox 75">
                <a:extLst>
                  <a:ext uri="{FF2B5EF4-FFF2-40B4-BE49-F238E27FC236}">
                    <a16:creationId xmlns:a16="http://schemas.microsoft.com/office/drawing/2014/main" id="{8CFEBA27-A405-409A-9D46-2EA7E31DDB7B}"/>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7" name="TextBox 76">
                <a:extLst>
                  <a:ext uri="{FF2B5EF4-FFF2-40B4-BE49-F238E27FC236}">
                    <a16:creationId xmlns:a16="http://schemas.microsoft.com/office/drawing/2014/main" id="{5FCF707F-ADF6-4ACA-9340-F03924D812C9}"/>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8" name="TextBox 77">
                <a:extLst>
                  <a:ext uri="{FF2B5EF4-FFF2-40B4-BE49-F238E27FC236}">
                    <a16:creationId xmlns:a16="http://schemas.microsoft.com/office/drawing/2014/main" id="{A858FA61-9B6D-4C43-A4A7-91D2E6A0C990}"/>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9" name="TextBox 78">
                <a:extLst>
                  <a:ext uri="{FF2B5EF4-FFF2-40B4-BE49-F238E27FC236}">
                    <a16:creationId xmlns:a16="http://schemas.microsoft.com/office/drawing/2014/main" id="{B3DF7584-0161-4BFA-A605-882DDD378A78}"/>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0" name="TextBox 79">
                <a:extLst>
                  <a:ext uri="{FF2B5EF4-FFF2-40B4-BE49-F238E27FC236}">
                    <a16:creationId xmlns:a16="http://schemas.microsoft.com/office/drawing/2014/main" id="{75873023-3C84-4159-8757-8CBAB8CD7A23}"/>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1" name="TextBox 80">
                <a:extLst>
                  <a:ext uri="{FF2B5EF4-FFF2-40B4-BE49-F238E27FC236}">
                    <a16:creationId xmlns:a16="http://schemas.microsoft.com/office/drawing/2014/main" id="{7A0BEBF4-8EB5-4B44-AAF4-73186A890F37}"/>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200025</xdr:colOff>
      <xdr:row>4</xdr:row>
      <xdr:rowOff>0</xdr:rowOff>
    </xdr:from>
    <xdr:to>
      <xdr:col>3</xdr:col>
      <xdr:colOff>200025</xdr:colOff>
      <xdr:row>4</xdr:row>
      <xdr:rowOff>0</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a:off x="6981825" y="106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xdr:row>
      <xdr:rowOff>0</xdr:rowOff>
    </xdr:from>
    <xdr:to>
      <xdr:col>4</xdr:col>
      <xdr:colOff>0</xdr:colOff>
      <xdr:row>4</xdr:row>
      <xdr:rowOff>0</xdr:rowOff>
    </xdr:to>
    <xdr:sp macro="" textlink="">
      <xdr:nvSpPr>
        <xdr:cNvPr id="3" name="Line 2">
          <a:extLst>
            <a:ext uri="{FF2B5EF4-FFF2-40B4-BE49-F238E27FC236}">
              <a16:creationId xmlns:a16="http://schemas.microsoft.com/office/drawing/2014/main" id="{00000000-0008-0000-0D00-000003000000}"/>
            </a:ext>
          </a:extLst>
        </xdr:cNvPr>
        <xdr:cNvSpPr>
          <a:spLocks noChangeShapeType="1"/>
        </xdr:cNvSpPr>
      </xdr:nvSpPr>
      <xdr:spPr bwMode="auto">
        <a:xfrm>
          <a:off x="8310563" y="106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1441174</xdr:colOff>
      <xdr:row>0</xdr:row>
      <xdr:rowOff>16565</xdr:rowOff>
    </xdr:from>
    <xdr:to>
      <xdr:col>3</xdr:col>
      <xdr:colOff>838200</xdr:colOff>
      <xdr:row>3</xdr:row>
      <xdr:rowOff>42010</xdr:rowOff>
    </xdr:to>
    <xdr:sp macro="" textlink="">
      <xdr:nvSpPr>
        <xdr:cNvPr id="4" name="Rectangle 3">
          <a:extLst>
            <a:ext uri="{FF2B5EF4-FFF2-40B4-BE49-F238E27FC236}">
              <a16:creationId xmlns:a16="http://schemas.microsoft.com/office/drawing/2014/main" id="{00000000-0008-0000-0D00-000004000000}"/>
            </a:ext>
          </a:extLst>
        </xdr:cNvPr>
        <xdr:cNvSpPr>
          <a:spLocks noChangeArrowheads="1"/>
        </xdr:cNvSpPr>
      </xdr:nvSpPr>
      <xdr:spPr bwMode="auto">
        <a:xfrm>
          <a:off x="3377924" y="16565"/>
          <a:ext cx="3715026" cy="603295"/>
        </a:xfrm>
        <a:prstGeom prst="rect">
          <a:avLst/>
        </a:prstGeom>
        <a:solidFill>
          <a:srgbClr val="FFFFFF"/>
        </a:solidFill>
        <a:ln w="9525">
          <a:solidFill>
            <a:sysClr val="windowText" lastClr="000000"/>
          </a:solidFill>
          <a:miter lim="800000"/>
          <a:headEnd/>
          <a:tailEnd/>
        </a:ln>
      </xdr:spPr>
      <xdr:txBody>
        <a:bodyPr vertOverflow="clip" wrap="square" lIns="45720" tIns="54864" rIns="45720" bIns="54864" anchor="ctr" upright="1"/>
        <a:lstStyle/>
        <a:p>
          <a:pPr algn="ctr" rtl="0">
            <a:defRPr sz="1000"/>
          </a:pPr>
          <a:r>
            <a:rPr lang="km-KH" sz="1100" b="0" i="0" strike="noStrike">
              <a:solidFill>
                <a:sysClr val="windowText" lastClr="000000"/>
              </a:solidFill>
              <a:latin typeface="Khmer OS Muol Light" panose="02000500000000020004" pitchFamily="2" charset="0"/>
              <a:cs typeface="Khmer OS Muol Light" panose="02000500000000020004" pitchFamily="2" charset="0"/>
            </a:rPr>
            <a:t>តារាងគណនារំលស់ពិសេសតាមច្បាប់</a:t>
          </a:r>
          <a:r>
            <a:rPr lang="en-US" sz="1100" b="0" i="0" strike="noStrike">
              <a:solidFill>
                <a:sysClr val="windowText" lastClr="000000"/>
              </a:solidFill>
              <a:latin typeface="Khmer OS Muol Light" panose="02000500000000020004" pitchFamily="2" charset="0"/>
              <a:cs typeface="Khmer OS Muol Light" panose="02000500000000020004" pitchFamily="2" charset="0"/>
            </a:rPr>
            <a:t>ស្តីពី</a:t>
          </a:r>
          <a:r>
            <a:rPr lang="km-KH" sz="1100" b="0" i="0" strike="noStrike">
              <a:solidFill>
                <a:sysClr val="windowText" lastClr="000000"/>
              </a:solidFill>
              <a:latin typeface="Khmer OS Muol Light" panose="02000500000000020004" pitchFamily="2" charset="0"/>
              <a:cs typeface="Khmer OS Muol Light" panose="02000500000000020004" pitchFamily="2" charset="0"/>
            </a:rPr>
            <a:t>សារពើពន្ធ</a:t>
          </a:r>
          <a:endParaRPr lang="en-US" sz="1100" b="1" i="0" strike="noStrike">
            <a:solidFill>
              <a:sysClr val="windowText" lastClr="000000"/>
            </a:solidFill>
            <a:latin typeface="Khmer OS Muol Light" panose="02000500000000020004" pitchFamily="2" charset="0"/>
            <a:cs typeface="Khmer OS Muol Light" panose="02000500000000020004" pitchFamily="2" charset="0"/>
          </a:endParaRPr>
        </a:p>
        <a:p>
          <a:pPr algn="ctr" rtl="0">
            <a:defRPr sz="1000"/>
          </a:pPr>
          <a:r>
            <a:rPr lang="en-US" sz="900" b="1" i="0" strike="noStrike">
              <a:solidFill>
                <a:sysClr val="windowText" lastClr="000000"/>
              </a:solidFill>
              <a:latin typeface="Myriad pro"/>
            </a:rPr>
            <a:t>SPECIAL DEPRECIATION TABLE PER LOT</a:t>
          </a:r>
        </a:p>
      </xdr:txBody>
    </xdr:sp>
    <xdr:clientData/>
  </xdr:twoCellAnchor>
  <xdr:twoCellAnchor>
    <xdr:from>
      <xdr:col>2</xdr:col>
      <xdr:colOff>2126541</xdr:colOff>
      <xdr:row>2</xdr:row>
      <xdr:rowOff>67473</xdr:rowOff>
    </xdr:from>
    <xdr:to>
      <xdr:col>5</xdr:col>
      <xdr:colOff>0</xdr:colOff>
      <xdr:row>3</xdr:row>
      <xdr:rowOff>465014</xdr:rowOff>
    </xdr:to>
    <xdr:grpSp>
      <xdr:nvGrpSpPr>
        <xdr:cNvPr id="59" name="Group 58">
          <a:extLst>
            <a:ext uri="{FF2B5EF4-FFF2-40B4-BE49-F238E27FC236}">
              <a16:creationId xmlns:a16="http://schemas.microsoft.com/office/drawing/2014/main" id="{1C13DBFD-C0BC-4B3E-B9F4-034CAE60B957}"/>
            </a:ext>
          </a:extLst>
        </xdr:cNvPr>
        <xdr:cNvGrpSpPr/>
      </xdr:nvGrpSpPr>
      <xdr:grpSpPr>
        <a:xfrm>
          <a:off x="6571541" y="419165"/>
          <a:ext cx="4921959" cy="627118"/>
          <a:chOff x="2543970" y="10026"/>
          <a:chExt cx="4921959" cy="627729"/>
        </a:xfrm>
      </xdr:grpSpPr>
      <xdr:grpSp>
        <xdr:nvGrpSpPr>
          <xdr:cNvPr id="60" name="Group 59">
            <a:extLst>
              <a:ext uri="{FF2B5EF4-FFF2-40B4-BE49-F238E27FC236}">
                <a16:creationId xmlns:a16="http://schemas.microsoft.com/office/drawing/2014/main" id="{61557293-AB57-4CDA-AD3E-55D4CEE81ED5}"/>
              </a:ext>
            </a:extLst>
          </xdr:cNvPr>
          <xdr:cNvGrpSpPr/>
        </xdr:nvGrpSpPr>
        <xdr:grpSpPr>
          <a:xfrm>
            <a:off x="5668026" y="10026"/>
            <a:ext cx="1797903" cy="288580"/>
            <a:chOff x="5662177" y="0"/>
            <a:chExt cx="1796651" cy="288789"/>
          </a:xfrm>
        </xdr:grpSpPr>
        <xdr:grpSp>
          <xdr:nvGrpSpPr>
            <xdr:cNvPr id="81" name="Group 80">
              <a:extLst>
                <a:ext uri="{FF2B5EF4-FFF2-40B4-BE49-F238E27FC236}">
                  <a16:creationId xmlns:a16="http://schemas.microsoft.com/office/drawing/2014/main" id="{EC0FE2C4-4FD7-4E6A-B0EB-CFF942516455}"/>
                </a:ext>
              </a:extLst>
            </xdr:cNvPr>
            <xdr:cNvGrpSpPr/>
          </xdr:nvGrpSpPr>
          <xdr:grpSpPr>
            <a:xfrm>
              <a:off x="5662177" y="0"/>
              <a:ext cx="905633" cy="288789"/>
              <a:chOff x="3866286" y="238125"/>
              <a:chExt cx="904872" cy="295613"/>
            </a:xfrm>
          </xdr:grpSpPr>
          <xdr:sp macro="" textlink="">
            <xdr:nvSpPr>
              <xdr:cNvPr id="91" name="Rectangle 25">
                <a:extLst>
                  <a:ext uri="{FF2B5EF4-FFF2-40B4-BE49-F238E27FC236}">
                    <a16:creationId xmlns:a16="http://schemas.microsoft.com/office/drawing/2014/main" id="{79DBD9D1-A78F-46EA-8539-CDCE5D1CBDF2}"/>
                  </a:ext>
                </a:extLst>
              </xdr:cNvPr>
              <xdr:cNvSpPr>
                <a:spLocks noChangeArrowheads="1"/>
              </xdr:cNvSpPr>
            </xdr:nvSpPr>
            <xdr:spPr bwMode="auto">
              <a:xfrm>
                <a:off x="4086583" y="238125"/>
                <a:ext cx="684575" cy="157982"/>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km-KH" sz="700" b="0" i="0" u="none" strike="noStrike">
                    <a:solidFill>
                      <a:sysClr val="windowText" lastClr="000000"/>
                    </a:solidFill>
                    <a:effectLst/>
                    <a:latin typeface="Khmer OS Muol Light" panose="02000500000000020004" pitchFamily="2" charset="0"/>
                    <a:ea typeface="+mn-ea"/>
                    <a:cs typeface="Khmer OS Muol Light" panose="02000500000000020004" pitchFamily="2" charset="0"/>
                  </a:rPr>
                  <a:t>ឆ្នាំជាប់ពន្ធ</a:t>
                </a:r>
                <a:endParaRPr lang="en-US" sz="7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sp macro="" textlink="">
            <xdr:nvSpPr>
              <xdr:cNvPr id="92" name="Rectangle 25">
                <a:extLst>
                  <a:ext uri="{FF2B5EF4-FFF2-40B4-BE49-F238E27FC236}">
                    <a16:creationId xmlns:a16="http://schemas.microsoft.com/office/drawing/2014/main" id="{8B1B3EEE-69AF-4294-B17D-8D18C9A88E6C}"/>
                  </a:ext>
                </a:extLst>
              </xdr:cNvPr>
              <xdr:cNvSpPr>
                <a:spLocks noChangeArrowheads="1"/>
              </xdr:cNvSpPr>
            </xdr:nvSpPr>
            <xdr:spPr bwMode="auto">
              <a:xfrm>
                <a:off x="4096391" y="330655"/>
                <a:ext cx="501586" cy="203083"/>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en-US" sz="600" b="1" i="0" u="none" strike="noStrike">
                    <a:solidFill>
                      <a:sysClr val="windowText" lastClr="000000"/>
                    </a:solidFill>
                    <a:effectLst/>
                    <a:latin typeface="Myriad Pro" panose="020B0503030403020204" pitchFamily="34" charset="0"/>
                    <a:ea typeface="+mn-ea"/>
                    <a:cs typeface="+mn-cs"/>
                  </a:rPr>
                  <a:t>Tax Year</a:t>
                </a:r>
                <a:endParaRPr lang="en-US" sz="600" b="1"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93" name="Isosceles Triangle 92">
                <a:extLst>
                  <a:ext uri="{FF2B5EF4-FFF2-40B4-BE49-F238E27FC236}">
                    <a16:creationId xmlns:a16="http://schemas.microsoft.com/office/drawing/2014/main" id="{7796FE02-7285-4FEE-9C3C-99E98A058EAA}"/>
                  </a:ext>
                </a:extLst>
              </xdr:cNvPr>
              <xdr:cNvSpPr/>
            </xdr:nvSpPr>
            <xdr:spPr bwMode="auto">
              <a:xfrm rot="5400000">
                <a:off x="3867389" y="276276"/>
                <a:ext cx="191647" cy="193853"/>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82" name="Group 81">
              <a:extLst>
                <a:ext uri="{FF2B5EF4-FFF2-40B4-BE49-F238E27FC236}">
                  <a16:creationId xmlns:a16="http://schemas.microsoft.com/office/drawing/2014/main" id="{510491EA-A271-4DCB-95B5-A87FF7C96D13}"/>
                </a:ext>
              </a:extLst>
            </xdr:cNvPr>
            <xdr:cNvGrpSpPr/>
          </xdr:nvGrpSpPr>
          <xdr:grpSpPr>
            <a:xfrm>
              <a:off x="6516693" y="15870"/>
              <a:ext cx="942135" cy="235016"/>
              <a:chOff x="5288092" y="152400"/>
              <a:chExt cx="942135" cy="235016"/>
            </a:xfrm>
          </xdr:grpSpPr>
          <xdr:sp macro="" textlink="">
            <xdr:nvSpPr>
              <xdr:cNvPr id="83" name="TextBox 82">
                <a:extLst>
                  <a:ext uri="{FF2B5EF4-FFF2-40B4-BE49-F238E27FC236}">
                    <a16:creationId xmlns:a16="http://schemas.microsoft.com/office/drawing/2014/main" id="{0A468D28-8D82-44BB-9629-F5547DA2DEA4}"/>
                  </a:ext>
                </a:extLst>
              </xdr:cNvPr>
              <xdr:cNvSpPr txBox="1"/>
            </xdr:nvSpPr>
            <xdr:spPr bwMode="auto">
              <a:xfrm>
                <a:off x="5288092" y="152400"/>
                <a:ext cx="2225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4" name="TextBox 83">
                <a:extLst>
                  <a:ext uri="{FF2B5EF4-FFF2-40B4-BE49-F238E27FC236}">
                    <a16:creationId xmlns:a16="http://schemas.microsoft.com/office/drawing/2014/main" id="{8D00F7C6-BCCE-4D57-B951-A7C00C1A2EDA}"/>
                  </a:ext>
                </a:extLst>
              </xdr:cNvPr>
              <xdr:cNvSpPr txBox="1"/>
            </xdr:nvSpPr>
            <xdr:spPr bwMode="auto">
              <a:xfrm>
                <a:off x="5530312" y="152400"/>
                <a:ext cx="220845"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5" name="TextBox 84">
                <a:extLst>
                  <a:ext uri="{FF2B5EF4-FFF2-40B4-BE49-F238E27FC236}">
                    <a16:creationId xmlns:a16="http://schemas.microsoft.com/office/drawing/2014/main" id="{3C744320-1A53-4A4D-8E34-C9BB3E284BD4}"/>
                  </a:ext>
                </a:extLst>
              </xdr:cNvPr>
              <xdr:cNvSpPr txBox="1"/>
            </xdr:nvSpPr>
            <xdr:spPr bwMode="auto">
              <a:xfrm>
                <a:off x="5769339" y="152400"/>
                <a:ext cx="226000"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0" name="TextBox 89">
                <a:extLst>
                  <a:ext uri="{FF2B5EF4-FFF2-40B4-BE49-F238E27FC236}">
                    <a16:creationId xmlns:a16="http://schemas.microsoft.com/office/drawing/2014/main" id="{2C4EEA3E-A8F0-4A4B-A407-2442DBD77578}"/>
                  </a:ext>
                </a:extLst>
              </xdr:cNvPr>
              <xdr:cNvSpPr txBox="1"/>
            </xdr:nvSpPr>
            <xdr:spPr bwMode="auto">
              <a:xfrm>
                <a:off x="6013521" y="152400"/>
                <a:ext cx="2167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nvGrpSpPr>
          <xdr:cNvPr id="61" name="Group 60">
            <a:extLst>
              <a:ext uri="{FF2B5EF4-FFF2-40B4-BE49-F238E27FC236}">
                <a16:creationId xmlns:a16="http://schemas.microsoft.com/office/drawing/2014/main" id="{E82AE3EE-47B6-4E84-9156-B941D8E37DE8}"/>
              </a:ext>
            </a:extLst>
          </xdr:cNvPr>
          <xdr:cNvGrpSpPr/>
        </xdr:nvGrpSpPr>
        <xdr:grpSpPr>
          <a:xfrm>
            <a:off x="2543970" y="309354"/>
            <a:ext cx="4921309" cy="328401"/>
            <a:chOff x="3008673" y="509538"/>
            <a:chExt cx="4914839" cy="332291"/>
          </a:xfrm>
        </xdr:grpSpPr>
        <xdr:grpSp>
          <xdr:nvGrpSpPr>
            <xdr:cNvPr id="62" name="Group 61">
              <a:extLst>
                <a:ext uri="{FF2B5EF4-FFF2-40B4-BE49-F238E27FC236}">
                  <a16:creationId xmlns:a16="http://schemas.microsoft.com/office/drawing/2014/main" id="{047AB4AB-0619-4C35-8ED1-2BECC824FFAF}"/>
                </a:ext>
              </a:extLst>
            </xdr:cNvPr>
            <xdr:cNvGrpSpPr/>
          </xdr:nvGrpSpPr>
          <xdr:grpSpPr>
            <a:xfrm>
              <a:off x="3008673" y="509538"/>
              <a:ext cx="1843444" cy="332291"/>
              <a:chOff x="1940027" y="548741"/>
              <a:chExt cx="1689903" cy="298892"/>
            </a:xfrm>
          </xdr:grpSpPr>
          <xdr:sp macro="" textlink="">
            <xdr:nvSpPr>
              <xdr:cNvPr id="78" name="Rectangle 25">
                <a:extLst>
                  <a:ext uri="{FF2B5EF4-FFF2-40B4-BE49-F238E27FC236}">
                    <a16:creationId xmlns:a16="http://schemas.microsoft.com/office/drawing/2014/main" id="{06F453F3-E44E-4469-A801-07C3D4554A9B}"/>
                  </a:ext>
                </a:extLst>
              </xdr:cNvPr>
              <xdr:cNvSpPr>
                <a:spLocks noChangeArrowheads="1"/>
              </xdr:cNvSpPr>
            </xdr:nvSpPr>
            <xdr:spPr bwMode="auto">
              <a:xfrm>
                <a:off x="1972714" y="548741"/>
                <a:ext cx="1657216" cy="157427"/>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700" b="0" i="0" u="none" strike="noStrike">
                    <a:solidFill>
                      <a:sysClr val="windowText" lastClr="000000"/>
                    </a:solidFill>
                    <a:effectLst/>
                    <a:latin typeface="Khmer OS Content" panose="02000500000000020004" pitchFamily="2" charset="0"/>
                    <a:ea typeface="+mn-ea"/>
                    <a:cs typeface="Khmer OS Content" panose="02000500000000020004" pitchFamily="2" charset="0"/>
                  </a:rPr>
                  <a:t>លេខអត្តសញ្ញាណកម្មសារពើពន្ធ ៖</a:t>
                </a:r>
                <a:r>
                  <a:rPr lang="km-KH" sz="700">
                    <a:solidFill>
                      <a:sysClr val="windowText" lastClr="000000"/>
                    </a:solidFill>
                    <a:latin typeface="Khmer OS Content" panose="02000500000000020004" pitchFamily="2" charset="0"/>
                    <a:cs typeface="Khmer OS Content" panose="02000500000000020004" pitchFamily="2" charset="0"/>
                  </a:rPr>
                  <a:t> </a:t>
                </a:r>
                <a:endParaRPr lang="en-US" sz="70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79" name="Rectangle 25">
                <a:extLst>
                  <a:ext uri="{FF2B5EF4-FFF2-40B4-BE49-F238E27FC236}">
                    <a16:creationId xmlns:a16="http://schemas.microsoft.com/office/drawing/2014/main" id="{958ABE58-984D-43E1-8D7E-FA3A7EFDBDE1}"/>
                  </a:ext>
                </a:extLst>
              </xdr:cNvPr>
              <xdr:cNvSpPr>
                <a:spLocks noChangeArrowheads="1"/>
              </xdr:cNvSpPr>
            </xdr:nvSpPr>
            <xdr:spPr bwMode="auto">
              <a:xfrm>
                <a:off x="2063841" y="645263"/>
                <a:ext cx="1330973" cy="20237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en-US" sz="600" b="0" i="0" u="none" strike="noStrike">
                    <a:solidFill>
                      <a:sysClr val="windowText" lastClr="000000"/>
                    </a:solidFill>
                    <a:effectLst/>
                    <a:latin typeface="Myriad Pro" panose="020B0503030403020204" pitchFamily="34" charset="0"/>
                    <a:ea typeface="+mn-ea"/>
                    <a:cs typeface="+mn-cs"/>
                  </a:rPr>
                  <a:t>   Tax Identification Number (TIN) :</a:t>
                </a:r>
                <a:r>
                  <a:rPr lang="en-US" sz="600">
                    <a:solidFill>
                      <a:sysClr val="windowText" lastClr="000000"/>
                    </a:solidFill>
                    <a:latin typeface="Myriad Pro" panose="020B0503030403020204" pitchFamily="34" charset="0"/>
                  </a:rPr>
                  <a:t> </a:t>
                </a:r>
                <a:endParaRPr lang="en-US" sz="600" b="0"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80" name="Isosceles Triangle 79">
                <a:extLst>
                  <a:ext uri="{FF2B5EF4-FFF2-40B4-BE49-F238E27FC236}">
                    <a16:creationId xmlns:a16="http://schemas.microsoft.com/office/drawing/2014/main" id="{5F5CC21C-0BA4-407D-A771-1E59AC540FA7}"/>
                  </a:ext>
                </a:extLst>
              </xdr:cNvPr>
              <xdr:cNvSpPr/>
            </xdr:nvSpPr>
            <xdr:spPr bwMode="auto">
              <a:xfrm rot="5400000">
                <a:off x="1938287" y="592815"/>
                <a:ext cx="193172" cy="189692"/>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63" name="Group 62">
              <a:extLst>
                <a:ext uri="{FF2B5EF4-FFF2-40B4-BE49-F238E27FC236}">
                  <a16:creationId xmlns:a16="http://schemas.microsoft.com/office/drawing/2014/main" id="{462C90FA-F796-46E9-95B3-1F139447079E}"/>
                </a:ext>
              </a:extLst>
            </xdr:cNvPr>
            <xdr:cNvGrpSpPr/>
          </xdr:nvGrpSpPr>
          <xdr:grpSpPr>
            <a:xfrm>
              <a:off x="4692216" y="540184"/>
              <a:ext cx="3231296" cy="235700"/>
              <a:chOff x="2580084" y="2482299"/>
              <a:chExt cx="3228772" cy="235700"/>
            </a:xfrm>
          </xdr:grpSpPr>
          <xdr:sp macro="" textlink="">
            <xdr:nvSpPr>
              <xdr:cNvPr id="64" name="TextBox 63">
                <a:extLst>
                  <a:ext uri="{FF2B5EF4-FFF2-40B4-BE49-F238E27FC236}">
                    <a16:creationId xmlns:a16="http://schemas.microsoft.com/office/drawing/2014/main" id="{B42CC50D-E925-483F-BA1F-E49F00FE605D}"/>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65" name="TextBox 64">
                <a:extLst>
                  <a:ext uri="{FF2B5EF4-FFF2-40B4-BE49-F238E27FC236}">
                    <a16:creationId xmlns:a16="http://schemas.microsoft.com/office/drawing/2014/main" id="{93A08426-90A5-4598-A766-947FB80D06FD}"/>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6" name="TextBox 65">
                <a:extLst>
                  <a:ext uri="{FF2B5EF4-FFF2-40B4-BE49-F238E27FC236}">
                    <a16:creationId xmlns:a16="http://schemas.microsoft.com/office/drawing/2014/main" id="{B8B7B5B1-2BD1-4C8E-82E7-5622860ABA15}"/>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7" name="TextBox 66">
                <a:extLst>
                  <a:ext uri="{FF2B5EF4-FFF2-40B4-BE49-F238E27FC236}">
                    <a16:creationId xmlns:a16="http://schemas.microsoft.com/office/drawing/2014/main" id="{379C407A-4E55-47E1-AEAC-068BAEF3F148}"/>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8" name="TextBox 67">
                <a:extLst>
                  <a:ext uri="{FF2B5EF4-FFF2-40B4-BE49-F238E27FC236}">
                    <a16:creationId xmlns:a16="http://schemas.microsoft.com/office/drawing/2014/main" id="{A4B08286-55B5-45F3-ABC1-DFC605F31BAC}"/>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9" name="TextBox 68">
                <a:extLst>
                  <a:ext uri="{FF2B5EF4-FFF2-40B4-BE49-F238E27FC236}">
                    <a16:creationId xmlns:a16="http://schemas.microsoft.com/office/drawing/2014/main" id="{6D2AB8B5-13EC-45D0-BF00-E24B2BBC14F2}"/>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0" name="TextBox 69">
                <a:extLst>
                  <a:ext uri="{FF2B5EF4-FFF2-40B4-BE49-F238E27FC236}">
                    <a16:creationId xmlns:a16="http://schemas.microsoft.com/office/drawing/2014/main" id="{23F0CB06-62A1-4F92-A3E5-EB6E854DBD3D}"/>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1" name="TextBox 70">
                <a:extLst>
                  <a:ext uri="{FF2B5EF4-FFF2-40B4-BE49-F238E27FC236}">
                    <a16:creationId xmlns:a16="http://schemas.microsoft.com/office/drawing/2014/main" id="{5200AC14-94D2-4EC7-A8A4-3B95EB3B220C}"/>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2" name="TextBox 71">
                <a:extLst>
                  <a:ext uri="{FF2B5EF4-FFF2-40B4-BE49-F238E27FC236}">
                    <a16:creationId xmlns:a16="http://schemas.microsoft.com/office/drawing/2014/main" id="{EFA25DD6-50C8-42F7-BE9B-F53F0FA79CFB}"/>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3" name="TextBox 72">
                <a:extLst>
                  <a:ext uri="{FF2B5EF4-FFF2-40B4-BE49-F238E27FC236}">
                    <a16:creationId xmlns:a16="http://schemas.microsoft.com/office/drawing/2014/main" id="{81EB5E44-B3FF-413C-AE4D-788D1D473125}"/>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4" name="TextBox 73">
                <a:extLst>
                  <a:ext uri="{FF2B5EF4-FFF2-40B4-BE49-F238E27FC236}">
                    <a16:creationId xmlns:a16="http://schemas.microsoft.com/office/drawing/2014/main" id="{C5F89F10-ADE5-438B-81A4-3C94FD46B80E}"/>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5" name="TextBox 74">
                <a:extLst>
                  <a:ext uri="{FF2B5EF4-FFF2-40B4-BE49-F238E27FC236}">
                    <a16:creationId xmlns:a16="http://schemas.microsoft.com/office/drawing/2014/main" id="{84244A11-7A1C-4B18-ACD5-046DC2A2D7E7}"/>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6" name="TextBox 75">
                <a:extLst>
                  <a:ext uri="{FF2B5EF4-FFF2-40B4-BE49-F238E27FC236}">
                    <a16:creationId xmlns:a16="http://schemas.microsoft.com/office/drawing/2014/main" id="{07A0EE17-D1B4-40BF-AE1C-9FFB6BE41EE0}"/>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7" name="TextBox 76">
                <a:extLst>
                  <a:ext uri="{FF2B5EF4-FFF2-40B4-BE49-F238E27FC236}">
                    <a16:creationId xmlns:a16="http://schemas.microsoft.com/office/drawing/2014/main" id="{1D58375B-C803-4698-992F-7731ADAA4C28}"/>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49506</xdr:colOff>
      <xdr:row>0</xdr:row>
      <xdr:rowOff>19050</xdr:rowOff>
    </xdr:from>
    <xdr:to>
      <xdr:col>7</xdr:col>
      <xdr:colOff>299389</xdr:colOff>
      <xdr:row>3</xdr:row>
      <xdr:rowOff>0</xdr:rowOff>
    </xdr:to>
    <xdr:grpSp>
      <xdr:nvGrpSpPr>
        <xdr:cNvPr id="86" name="Group 85">
          <a:extLst>
            <a:ext uri="{FF2B5EF4-FFF2-40B4-BE49-F238E27FC236}">
              <a16:creationId xmlns:a16="http://schemas.microsoft.com/office/drawing/2014/main" id="{0D3B866C-2742-4372-A075-408A726FA98E}"/>
            </a:ext>
          </a:extLst>
        </xdr:cNvPr>
        <xdr:cNvGrpSpPr/>
      </xdr:nvGrpSpPr>
      <xdr:grpSpPr>
        <a:xfrm>
          <a:off x="1849593" y="19050"/>
          <a:ext cx="8405492" cy="533124"/>
          <a:chOff x="1202499" y="19050"/>
          <a:chExt cx="7831966" cy="530332"/>
        </a:xfrm>
      </xdr:grpSpPr>
      <xdr:sp macro="" textlink="">
        <xdr:nvSpPr>
          <xdr:cNvPr id="2" name="Rectangle 2">
            <a:extLst>
              <a:ext uri="{FF2B5EF4-FFF2-40B4-BE49-F238E27FC236}">
                <a16:creationId xmlns:a16="http://schemas.microsoft.com/office/drawing/2014/main" id="{00000000-0008-0000-0E00-000002000000}"/>
              </a:ext>
            </a:extLst>
          </xdr:cNvPr>
          <xdr:cNvSpPr>
            <a:spLocks noChangeArrowheads="1"/>
          </xdr:cNvSpPr>
        </xdr:nvSpPr>
        <xdr:spPr bwMode="auto">
          <a:xfrm>
            <a:off x="1202499" y="19050"/>
            <a:ext cx="7831966" cy="530332"/>
          </a:xfrm>
          <a:prstGeom prst="rect">
            <a:avLst/>
          </a:prstGeom>
          <a:solidFill>
            <a:srgbClr val="FFFFFF"/>
          </a:solidFill>
          <a:ln w="9525">
            <a:solidFill>
              <a:sysClr val="windowText" lastClr="000000"/>
            </a:solidFill>
            <a:miter lim="800000"/>
            <a:headEnd/>
            <a:tailEnd/>
          </a:ln>
        </xdr:spPr>
        <xdr:txBody>
          <a:bodyPr vertOverflow="clip" wrap="square" lIns="27432" tIns="27432" rIns="27432" bIns="27432" anchor="ctr" upright="1"/>
          <a:lstStyle/>
          <a:p>
            <a:pPr algn="ctr" rtl="0">
              <a:defRPr sz="1000"/>
            </a:pPr>
            <a:endParaRPr lang="en-US" sz="1200" b="1" i="0" strike="noStrike">
              <a:solidFill>
                <a:sysClr val="windowText" lastClr="000000"/>
              </a:solidFill>
              <a:latin typeface="Arial Narrow"/>
            </a:endParaRPr>
          </a:p>
          <a:p>
            <a:pPr algn="ctr" rtl="0">
              <a:defRPr sz="1000"/>
            </a:pPr>
            <a:endParaRPr lang="en-US" sz="1200" b="1" i="0" strike="noStrike">
              <a:solidFill>
                <a:sysClr val="windowText" lastClr="000000"/>
              </a:solidFill>
              <a:latin typeface="Arial Narrow"/>
            </a:endParaRPr>
          </a:p>
        </xdr:txBody>
      </xdr:sp>
      <xdr:sp macro="" textlink="">
        <xdr:nvSpPr>
          <xdr:cNvPr id="3" name="Rectangle 6">
            <a:extLst>
              <a:ext uri="{FF2B5EF4-FFF2-40B4-BE49-F238E27FC236}">
                <a16:creationId xmlns:a16="http://schemas.microsoft.com/office/drawing/2014/main" id="{00000000-0008-0000-0E00-000003000000}"/>
              </a:ext>
            </a:extLst>
          </xdr:cNvPr>
          <xdr:cNvSpPr>
            <a:spLocks noChangeArrowheads="1"/>
          </xdr:cNvSpPr>
        </xdr:nvSpPr>
        <xdr:spPr bwMode="auto">
          <a:xfrm>
            <a:off x="1285324" y="66264"/>
            <a:ext cx="7691162" cy="308023"/>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1100" b="0" i="0" strike="noStrike">
                <a:solidFill>
                  <a:sysClr val="windowText" lastClr="000000"/>
                </a:solidFill>
                <a:latin typeface="Khmer OS Muol Light" panose="02000500000000020004" pitchFamily="2" charset="0"/>
                <a:cs typeface="Khmer OS Muol Light" panose="02000500000000020004" pitchFamily="2" charset="0"/>
              </a:rPr>
              <a:t>តារាងតម្លៃលើសឬខ្វះពីការដកចេញ ឬលក់នូវទ្រព្យសកម្មរយៈពេលវែងតាមច្បាប់</a:t>
            </a:r>
            <a:r>
              <a:rPr lang="en-US" sz="1100" b="0" i="0" strike="noStrike">
                <a:solidFill>
                  <a:sysClr val="windowText" lastClr="000000"/>
                </a:solidFill>
                <a:latin typeface="Khmer OS Muol Light" panose="02000500000000020004" pitchFamily="2" charset="0"/>
                <a:cs typeface="Khmer OS Muol Light" panose="02000500000000020004" pitchFamily="2" charset="0"/>
              </a:rPr>
              <a:t>ស្តីពី</a:t>
            </a:r>
            <a:r>
              <a:rPr lang="km-KH" sz="1100" b="0" i="0" strike="noStrike">
                <a:solidFill>
                  <a:sysClr val="windowText" lastClr="000000"/>
                </a:solidFill>
                <a:latin typeface="Khmer OS Muol Light" panose="02000500000000020004" pitchFamily="2" charset="0"/>
                <a:cs typeface="Khmer OS Muol Light" panose="02000500000000020004" pitchFamily="2" charset="0"/>
              </a:rPr>
              <a:t>សារពើពន្ធ</a:t>
            </a:r>
          </a:p>
        </xdr:txBody>
      </xdr:sp>
      <xdr:sp macro="" textlink="">
        <xdr:nvSpPr>
          <xdr:cNvPr id="4" name="Rectangle 7">
            <a:extLst>
              <a:ext uri="{FF2B5EF4-FFF2-40B4-BE49-F238E27FC236}">
                <a16:creationId xmlns:a16="http://schemas.microsoft.com/office/drawing/2014/main" id="{00000000-0008-0000-0E00-000004000000}"/>
              </a:ext>
            </a:extLst>
          </xdr:cNvPr>
          <xdr:cNvSpPr>
            <a:spLocks noChangeArrowheads="1"/>
          </xdr:cNvSpPr>
        </xdr:nvSpPr>
        <xdr:spPr bwMode="auto">
          <a:xfrm>
            <a:off x="1740868" y="297499"/>
            <a:ext cx="6713813" cy="246751"/>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n-US" sz="900" b="1" i="0" strike="noStrike">
                <a:solidFill>
                  <a:sysClr val="windowText" lastClr="000000"/>
                </a:solidFill>
                <a:latin typeface="Myriad pro"/>
              </a:rPr>
              <a:t>TABLE OF GAIN/(</a:t>
            </a:r>
            <a:r>
              <a:rPr lang="en-US" sz="900" b="1" i="0" strike="noStrike" baseline="0">
                <a:solidFill>
                  <a:sysClr val="windowText" lastClr="000000"/>
                </a:solidFill>
                <a:latin typeface="Myriad pro"/>
              </a:rPr>
              <a:t>LOSS) ON</a:t>
            </a:r>
            <a:r>
              <a:rPr lang="km-KH" sz="900" b="1" i="0" strike="noStrike" baseline="0">
                <a:solidFill>
                  <a:sysClr val="windowText" lastClr="000000"/>
                </a:solidFill>
                <a:latin typeface="Myriad pro"/>
              </a:rPr>
              <a:t> </a:t>
            </a:r>
            <a:r>
              <a:rPr lang="en-US" sz="900" b="1" i="0" strike="noStrike" baseline="0">
                <a:solidFill>
                  <a:sysClr val="windowText" lastClr="000000"/>
                </a:solidFill>
                <a:latin typeface="Myriad pro"/>
              </a:rPr>
              <a:t>DISPOSAL OR SALES OF FIXED ASSETS AS PER LAW ON TAXATION</a:t>
            </a:r>
            <a:endParaRPr lang="en-US" sz="900" b="1" i="0" strike="noStrike">
              <a:solidFill>
                <a:sysClr val="windowText" lastClr="000000"/>
              </a:solidFill>
              <a:latin typeface="Myriad pro"/>
            </a:endParaRPr>
          </a:p>
        </xdr:txBody>
      </xdr:sp>
    </xdr:grpSp>
    <xdr:clientData/>
  </xdr:twoCellAnchor>
  <xdr:twoCellAnchor>
    <xdr:from>
      <xdr:col>5</xdr:col>
      <xdr:colOff>841213</xdr:colOff>
      <xdr:row>1</xdr:row>
      <xdr:rowOff>148895</xdr:rowOff>
    </xdr:from>
    <xdr:to>
      <xdr:col>9</xdr:col>
      <xdr:colOff>0</xdr:colOff>
      <xdr:row>3</xdr:row>
      <xdr:rowOff>417521</xdr:rowOff>
    </xdr:to>
    <xdr:grpSp>
      <xdr:nvGrpSpPr>
        <xdr:cNvPr id="59" name="Group 58">
          <a:extLst>
            <a:ext uri="{FF2B5EF4-FFF2-40B4-BE49-F238E27FC236}">
              <a16:creationId xmlns:a16="http://schemas.microsoft.com/office/drawing/2014/main" id="{5A85C42B-D2D6-4568-9B61-FBC2C21E9DEA}"/>
            </a:ext>
          </a:extLst>
        </xdr:cNvPr>
        <xdr:cNvGrpSpPr/>
      </xdr:nvGrpSpPr>
      <xdr:grpSpPr>
        <a:xfrm>
          <a:off x="7914561" y="342156"/>
          <a:ext cx="4923482" cy="627539"/>
          <a:chOff x="2543970" y="10026"/>
          <a:chExt cx="4921959" cy="627729"/>
        </a:xfrm>
      </xdr:grpSpPr>
      <xdr:grpSp>
        <xdr:nvGrpSpPr>
          <xdr:cNvPr id="60" name="Group 59">
            <a:extLst>
              <a:ext uri="{FF2B5EF4-FFF2-40B4-BE49-F238E27FC236}">
                <a16:creationId xmlns:a16="http://schemas.microsoft.com/office/drawing/2014/main" id="{77C4E0EF-7993-4EB1-AF3F-FAE2B2112B56}"/>
              </a:ext>
            </a:extLst>
          </xdr:cNvPr>
          <xdr:cNvGrpSpPr/>
        </xdr:nvGrpSpPr>
        <xdr:grpSpPr>
          <a:xfrm>
            <a:off x="5668026" y="10026"/>
            <a:ext cx="1797903" cy="288580"/>
            <a:chOff x="5662177" y="0"/>
            <a:chExt cx="1796651" cy="288789"/>
          </a:xfrm>
        </xdr:grpSpPr>
        <xdr:grpSp>
          <xdr:nvGrpSpPr>
            <xdr:cNvPr id="81" name="Group 80">
              <a:extLst>
                <a:ext uri="{FF2B5EF4-FFF2-40B4-BE49-F238E27FC236}">
                  <a16:creationId xmlns:a16="http://schemas.microsoft.com/office/drawing/2014/main" id="{719E7EAA-3833-4629-A563-E9F7E8BFC992}"/>
                </a:ext>
              </a:extLst>
            </xdr:cNvPr>
            <xdr:cNvGrpSpPr/>
          </xdr:nvGrpSpPr>
          <xdr:grpSpPr>
            <a:xfrm>
              <a:off x="5662177" y="0"/>
              <a:ext cx="905633" cy="288789"/>
              <a:chOff x="3866286" y="238125"/>
              <a:chExt cx="904872" cy="295613"/>
            </a:xfrm>
          </xdr:grpSpPr>
          <xdr:sp macro="" textlink="">
            <xdr:nvSpPr>
              <xdr:cNvPr id="93" name="Rectangle 25">
                <a:extLst>
                  <a:ext uri="{FF2B5EF4-FFF2-40B4-BE49-F238E27FC236}">
                    <a16:creationId xmlns:a16="http://schemas.microsoft.com/office/drawing/2014/main" id="{F2FD975E-C1BB-4D46-86F8-4B3C3DCFFCCE}"/>
                  </a:ext>
                </a:extLst>
              </xdr:cNvPr>
              <xdr:cNvSpPr>
                <a:spLocks noChangeArrowheads="1"/>
              </xdr:cNvSpPr>
            </xdr:nvSpPr>
            <xdr:spPr bwMode="auto">
              <a:xfrm>
                <a:off x="4086583" y="238125"/>
                <a:ext cx="684575" cy="157982"/>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km-KH" sz="700" b="0" i="0" u="none" strike="noStrike">
                    <a:solidFill>
                      <a:sysClr val="windowText" lastClr="000000"/>
                    </a:solidFill>
                    <a:effectLst/>
                    <a:latin typeface="Khmer OS Muol Light" panose="02000500000000020004" pitchFamily="2" charset="0"/>
                    <a:ea typeface="+mn-ea"/>
                    <a:cs typeface="Khmer OS Muol Light" panose="02000500000000020004" pitchFamily="2" charset="0"/>
                  </a:rPr>
                  <a:t>ឆ្នាំជាប់ពន្ធ</a:t>
                </a:r>
                <a:endParaRPr lang="en-US" sz="7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sp macro="" textlink="">
            <xdr:nvSpPr>
              <xdr:cNvPr id="94" name="Rectangle 25">
                <a:extLst>
                  <a:ext uri="{FF2B5EF4-FFF2-40B4-BE49-F238E27FC236}">
                    <a16:creationId xmlns:a16="http://schemas.microsoft.com/office/drawing/2014/main" id="{248BE2D4-888C-418F-8CB0-05B1BD264AE5}"/>
                  </a:ext>
                </a:extLst>
              </xdr:cNvPr>
              <xdr:cNvSpPr>
                <a:spLocks noChangeArrowheads="1"/>
              </xdr:cNvSpPr>
            </xdr:nvSpPr>
            <xdr:spPr bwMode="auto">
              <a:xfrm>
                <a:off x="4096391" y="330655"/>
                <a:ext cx="501586" cy="203083"/>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en-US" sz="600" b="1" i="0" u="none" strike="noStrike">
                    <a:solidFill>
                      <a:sysClr val="windowText" lastClr="000000"/>
                    </a:solidFill>
                    <a:effectLst/>
                    <a:latin typeface="Myriad Pro" panose="020B0503030403020204" pitchFamily="34" charset="0"/>
                    <a:ea typeface="+mn-ea"/>
                    <a:cs typeface="+mn-cs"/>
                  </a:rPr>
                  <a:t>Tax Year</a:t>
                </a:r>
                <a:endParaRPr lang="en-US" sz="600" b="1"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95" name="Isosceles Triangle 94">
                <a:extLst>
                  <a:ext uri="{FF2B5EF4-FFF2-40B4-BE49-F238E27FC236}">
                    <a16:creationId xmlns:a16="http://schemas.microsoft.com/office/drawing/2014/main" id="{571B8792-5BE6-4051-9006-5F316E94F598}"/>
                  </a:ext>
                </a:extLst>
              </xdr:cNvPr>
              <xdr:cNvSpPr/>
            </xdr:nvSpPr>
            <xdr:spPr bwMode="auto">
              <a:xfrm rot="5400000">
                <a:off x="3867389" y="276276"/>
                <a:ext cx="191647" cy="193853"/>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82" name="Group 81">
              <a:extLst>
                <a:ext uri="{FF2B5EF4-FFF2-40B4-BE49-F238E27FC236}">
                  <a16:creationId xmlns:a16="http://schemas.microsoft.com/office/drawing/2014/main" id="{1C681302-885B-4AD3-90DE-6E1640FCEA7B}"/>
                </a:ext>
              </a:extLst>
            </xdr:cNvPr>
            <xdr:cNvGrpSpPr/>
          </xdr:nvGrpSpPr>
          <xdr:grpSpPr>
            <a:xfrm>
              <a:off x="6516693" y="15870"/>
              <a:ext cx="942135" cy="235016"/>
              <a:chOff x="5288092" y="152400"/>
              <a:chExt cx="942135" cy="235016"/>
            </a:xfrm>
          </xdr:grpSpPr>
          <xdr:sp macro="" textlink="">
            <xdr:nvSpPr>
              <xdr:cNvPr id="83" name="TextBox 82">
                <a:extLst>
                  <a:ext uri="{FF2B5EF4-FFF2-40B4-BE49-F238E27FC236}">
                    <a16:creationId xmlns:a16="http://schemas.microsoft.com/office/drawing/2014/main" id="{4F76E0CE-1231-4A9C-B623-A8D25579C149}"/>
                  </a:ext>
                </a:extLst>
              </xdr:cNvPr>
              <xdr:cNvSpPr txBox="1"/>
            </xdr:nvSpPr>
            <xdr:spPr bwMode="auto">
              <a:xfrm>
                <a:off x="5288092" y="152400"/>
                <a:ext cx="2225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4" name="TextBox 83">
                <a:extLst>
                  <a:ext uri="{FF2B5EF4-FFF2-40B4-BE49-F238E27FC236}">
                    <a16:creationId xmlns:a16="http://schemas.microsoft.com/office/drawing/2014/main" id="{BBFC4BB2-AC8A-41D6-AE2E-963D6A9382C1}"/>
                  </a:ext>
                </a:extLst>
              </xdr:cNvPr>
              <xdr:cNvSpPr txBox="1"/>
            </xdr:nvSpPr>
            <xdr:spPr bwMode="auto">
              <a:xfrm>
                <a:off x="5530312" y="152400"/>
                <a:ext cx="220845"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5" name="TextBox 84">
                <a:extLst>
                  <a:ext uri="{FF2B5EF4-FFF2-40B4-BE49-F238E27FC236}">
                    <a16:creationId xmlns:a16="http://schemas.microsoft.com/office/drawing/2014/main" id="{5B636C93-5FA6-4B14-910E-EB425DC8F994}"/>
                  </a:ext>
                </a:extLst>
              </xdr:cNvPr>
              <xdr:cNvSpPr txBox="1"/>
            </xdr:nvSpPr>
            <xdr:spPr bwMode="auto">
              <a:xfrm>
                <a:off x="5769339" y="152400"/>
                <a:ext cx="226000"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2" name="TextBox 91">
                <a:extLst>
                  <a:ext uri="{FF2B5EF4-FFF2-40B4-BE49-F238E27FC236}">
                    <a16:creationId xmlns:a16="http://schemas.microsoft.com/office/drawing/2014/main" id="{5D10373A-3454-4E3E-8880-90A457569C6E}"/>
                  </a:ext>
                </a:extLst>
              </xdr:cNvPr>
              <xdr:cNvSpPr txBox="1"/>
            </xdr:nvSpPr>
            <xdr:spPr bwMode="auto">
              <a:xfrm>
                <a:off x="6013521" y="152400"/>
                <a:ext cx="2167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nvGrpSpPr>
          <xdr:cNvPr id="61" name="Group 60">
            <a:extLst>
              <a:ext uri="{FF2B5EF4-FFF2-40B4-BE49-F238E27FC236}">
                <a16:creationId xmlns:a16="http://schemas.microsoft.com/office/drawing/2014/main" id="{69DCA3CA-58A8-4AB5-BE7B-981A0DECCFD6}"/>
              </a:ext>
            </a:extLst>
          </xdr:cNvPr>
          <xdr:cNvGrpSpPr/>
        </xdr:nvGrpSpPr>
        <xdr:grpSpPr>
          <a:xfrm>
            <a:off x="2543970" y="309354"/>
            <a:ext cx="4921309" cy="328401"/>
            <a:chOff x="3008673" y="509538"/>
            <a:chExt cx="4914839" cy="332291"/>
          </a:xfrm>
        </xdr:grpSpPr>
        <xdr:grpSp>
          <xdr:nvGrpSpPr>
            <xdr:cNvPr id="62" name="Group 61">
              <a:extLst>
                <a:ext uri="{FF2B5EF4-FFF2-40B4-BE49-F238E27FC236}">
                  <a16:creationId xmlns:a16="http://schemas.microsoft.com/office/drawing/2014/main" id="{6E8E7B98-FEFC-4A25-B932-0525410FE82A}"/>
                </a:ext>
              </a:extLst>
            </xdr:cNvPr>
            <xdr:cNvGrpSpPr/>
          </xdr:nvGrpSpPr>
          <xdr:grpSpPr>
            <a:xfrm>
              <a:off x="3008673" y="509538"/>
              <a:ext cx="1843444" cy="332291"/>
              <a:chOff x="1940027" y="548741"/>
              <a:chExt cx="1689903" cy="298892"/>
            </a:xfrm>
          </xdr:grpSpPr>
          <xdr:sp macro="" textlink="">
            <xdr:nvSpPr>
              <xdr:cNvPr id="78" name="Rectangle 25">
                <a:extLst>
                  <a:ext uri="{FF2B5EF4-FFF2-40B4-BE49-F238E27FC236}">
                    <a16:creationId xmlns:a16="http://schemas.microsoft.com/office/drawing/2014/main" id="{541B8434-C0AF-47BF-AF7E-97EC9071CF20}"/>
                  </a:ext>
                </a:extLst>
              </xdr:cNvPr>
              <xdr:cNvSpPr>
                <a:spLocks noChangeArrowheads="1"/>
              </xdr:cNvSpPr>
            </xdr:nvSpPr>
            <xdr:spPr bwMode="auto">
              <a:xfrm>
                <a:off x="1972714" y="548741"/>
                <a:ext cx="1657216" cy="157427"/>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700" b="0" i="0" u="none" strike="noStrike">
                    <a:solidFill>
                      <a:sysClr val="windowText" lastClr="000000"/>
                    </a:solidFill>
                    <a:effectLst/>
                    <a:latin typeface="Khmer OS Content" panose="02000500000000020004" pitchFamily="2" charset="0"/>
                    <a:ea typeface="+mn-ea"/>
                    <a:cs typeface="Khmer OS Content" panose="02000500000000020004" pitchFamily="2" charset="0"/>
                  </a:rPr>
                  <a:t>លេខអត្តសញ្ញាណកម្មសារពើពន្ធ ៖</a:t>
                </a:r>
                <a:r>
                  <a:rPr lang="km-KH" sz="700">
                    <a:solidFill>
                      <a:sysClr val="windowText" lastClr="000000"/>
                    </a:solidFill>
                    <a:latin typeface="Khmer OS Content" panose="02000500000000020004" pitchFamily="2" charset="0"/>
                    <a:cs typeface="Khmer OS Content" panose="02000500000000020004" pitchFamily="2" charset="0"/>
                  </a:rPr>
                  <a:t> </a:t>
                </a:r>
                <a:endParaRPr lang="en-US" sz="70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79" name="Rectangle 25">
                <a:extLst>
                  <a:ext uri="{FF2B5EF4-FFF2-40B4-BE49-F238E27FC236}">
                    <a16:creationId xmlns:a16="http://schemas.microsoft.com/office/drawing/2014/main" id="{20BCE641-12F3-4EB4-84F9-560322B8A99E}"/>
                  </a:ext>
                </a:extLst>
              </xdr:cNvPr>
              <xdr:cNvSpPr>
                <a:spLocks noChangeArrowheads="1"/>
              </xdr:cNvSpPr>
            </xdr:nvSpPr>
            <xdr:spPr bwMode="auto">
              <a:xfrm>
                <a:off x="2063841" y="645263"/>
                <a:ext cx="1330973" cy="20237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en-US" sz="600" b="0" i="0" u="none" strike="noStrike">
                    <a:solidFill>
                      <a:sysClr val="windowText" lastClr="000000"/>
                    </a:solidFill>
                    <a:effectLst/>
                    <a:latin typeface="Myriad Pro" panose="020B0503030403020204" pitchFamily="34" charset="0"/>
                    <a:ea typeface="+mn-ea"/>
                    <a:cs typeface="+mn-cs"/>
                  </a:rPr>
                  <a:t>   Tax Identification Number (TIN) :</a:t>
                </a:r>
                <a:r>
                  <a:rPr lang="en-US" sz="600">
                    <a:solidFill>
                      <a:sysClr val="windowText" lastClr="000000"/>
                    </a:solidFill>
                    <a:latin typeface="Myriad Pro" panose="020B0503030403020204" pitchFamily="34" charset="0"/>
                  </a:rPr>
                  <a:t> </a:t>
                </a:r>
                <a:endParaRPr lang="en-US" sz="600" b="0"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80" name="Isosceles Triangle 79">
                <a:extLst>
                  <a:ext uri="{FF2B5EF4-FFF2-40B4-BE49-F238E27FC236}">
                    <a16:creationId xmlns:a16="http://schemas.microsoft.com/office/drawing/2014/main" id="{0EE4CE76-E295-4805-84BB-8615E398032C}"/>
                  </a:ext>
                </a:extLst>
              </xdr:cNvPr>
              <xdr:cNvSpPr/>
            </xdr:nvSpPr>
            <xdr:spPr bwMode="auto">
              <a:xfrm rot="5400000">
                <a:off x="1938287" y="592815"/>
                <a:ext cx="193172" cy="189692"/>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63" name="Group 62">
              <a:extLst>
                <a:ext uri="{FF2B5EF4-FFF2-40B4-BE49-F238E27FC236}">
                  <a16:creationId xmlns:a16="http://schemas.microsoft.com/office/drawing/2014/main" id="{0E5D0361-1849-4C10-87C4-AB9CDFC51F67}"/>
                </a:ext>
              </a:extLst>
            </xdr:cNvPr>
            <xdr:cNvGrpSpPr/>
          </xdr:nvGrpSpPr>
          <xdr:grpSpPr>
            <a:xfrm>
              <a:off x="4692216" y="540184"/>
              <a:ext cx="3231296" cy="235700"/>
              <a:chOff x="2580084" y="2482299"/>
              <a:chExt cx="3228772" cy="235700"/>
            </a:xfrm>
          </xdr:grpSpPr>
          <xdr:sp macro="" textlink="">
            <xdr:nvSpPr>
              <xdr:cNvPr id="64" name="TextBox 63">
                <a:extLst>
                  <a:ext uri="{FF2B5EF4-FFF2-40B4-BE49-F238E27FC236}">
                    <a16:creationId xmlns:a16="http://schemas.microsoft.com/office/drawing/2014/main" id="{C3B428FF-49EE-41F9-92BD-FEA623CF966E}"/>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65" name="TextBox 64">
                <a:extLst>
                  <a:ext uri="{FF2B5EF4-FFF2-40B4-BE49-F238E27FC236}">
                    <a16:creationId xmlns:a16="http://schemas.microsoft.com/office/drawing/2014/main" id="{96F73692-7107-4C79-A51A-80DAB14E1653}"/>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6" name="TextBox 65">
                <a:extLst>
                  <a:ext uri="{FF2B5EF4-FFF2-40B4-BE49-F238E27FC236}">
                    <a16:creationId xmlns:a16="http://schemas.microsoft.com/office/drawing/2014/main" id="{946CE831-3020-4FEB-BBF1-22614AC2B101}"/>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7" name="TextBox 66">
                <a:extLst>
                  <a:ext uri="{FF2B5EF4-FFF2-40B4-BE49-F238E27FC236}">
                    <a16:creationId xmlns:a16="http://schemas.microsoft.com/office/drawing/2014/main" id="{E210E5CA-6545-4F41-97A1-CCB3A1C3AEF7}"/>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8" name="TextBox 67">
                <a:extLst>
                  <a:ext uri="{FF2B5EF4-FFF2-40B4-BE49-F238E27FC236}">
                    <a16:creationId xmlns:a16="http://schemas.microsoft.com/office/drawing/2014/main" id="{9D82EF0C-2469-4837-9010-7C2EA70666FC}"/>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9" name="TextBox 68">
                <a:extLst>
                  <a:ext uri="{FF2B5EF4-FFF2-40B4-BE49-F238E27FC236}">
                    <a16:creationId xmlns:a16="http://schemas.microsoft.com/office/drawing/2014/main" id="{D1EF8F35-9D6C-4F67-8DF9-3EE6999044FC}"/>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0" name="TextBox 69">
                <a:extLst>
                  <a:ext uri="{FF2B5EF4-FFF2-40B4-BE49-F238E27FC236}">
                    <a16:creationId xmlns:a16="http://schemas.microsoft.com/office/drawing/2014/main" id="{E2D57463-F918-49E9-B7C7-29FD08C87B6B}"/>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1" name="TextBox 70">
                <a:extLst>
                  <a:ext uri="{FF2B5EF4-FFF2-40B4-BE49-F238E27FC236}">
                    <a16:creationId xmlns:a16="http://schemas.microsoft.com/office/drawing/2014/main" id="{865286C0-474C-4A77-883E-A67119584BBF}"/>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2" name="TextBox 71">
                <a:extLst>
                  <a:ext uri="{FF2B5EF4-FFF2-40B4-BE49-F238E27FC236}">
                    <a16:creationId xmlns:a16="http://schemas.microsoft.com/office/drawing/2014/main" id="{9B558002-D812-4EAA-A03D-06DAC49641B5}"/>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3" name="TextBox 72">
                <a:extLst>
                  <a:ext uri="{FF2B5EF4-FFF2-40B4-BE49-F238E27FC236}">
                    <a16:creationId xmlns:a16="http://schemas.microsoft.com/office/drawing/2014/main" id="{7C3DDEA0-3A25-4BFF-8943-D9F840DA8735}"/>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4" name="TextBox 73">
                <a:extLst>
                  <a:ext uri="{FF2B5EF4-FFF2-40B4-BE49-F238E27FC236}">
                    <a16:creationId xmlns:a16="http://schemas.microsoft.com/office/drawing/2014/main" id="{B9CBBE7D-F915-43F9-8FD5-9C000BC306E0}"/>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5" name="TextBox 74">
                <a:extLst>
                  <a:ext uri="{FF2B5EF4-FFF2-40B4-BE49-F238E27FC236}">
                    <a16:creationId xmlns:a16="http://schemas.microsoft.com/office/drawing/2014/main" id="{5B648EB9-EFBB-4580-95C5-B406D092ECD2}"/>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6" name="TextBox 75">
                <a:extLst>
                  <a:ext uri="{FF2B5EF4-FFF2-40B4-BE49-F238E27FC236}">
                    <a16:creationId xmlns:a16="http://schemas.microsoft.com/office/drawing/2014/main" id="{193A92A9-EC99-4424-9C79-F9F4F7FC5A9D}"/>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7" name="TextBox 76">
                <a:extLst>
                  <a:ext uri="{FF2B5EF4-FFF2-40B4-BE49-F238E27FC236}">
                    <a16:creationId xmlns:a16="http://schemas.microsoft.com/office/drawing/2014/main" id="{F9FA5987-E1F4-4606-B1D9-9240984AC21F}"/>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762650</xdr:colOff>
      <xdr:row>0</xdr:row>
      <xdr:rowOff>9525</xdr:rowOff>
    </xdr:from>
    <xdr:to>
      <xdr:col>4</xdr:col>
      <xdr:colOff>59844</xdr:colOff>
      <xdr:row>1</xdr:row>
      <xdr:rowOff>304800</xdr:rowOff>
    </xdr:to>
    <xdr:sp macro="" textlink="">
      <xdr:nvSpPr>
        <xdr:cNvPr id="2" name="Rectangle 3">
          <a:extLst>
            <a:ext uri="{FF2B5EF4-FFF2-40B4-BE49-F238E27FC236}">
              <a16:creationId xmlns:a16="http://schemas.microsoft.com/office/drawing/2014/main" id="{00000000-0008-0000-0F00-000002000000}"/>
            </a:ext>
          </a:extLst>
        </xdr:cNvPr>
        <xdr:cNvSpPr>
          <a:spLocks noChangeArrowheads="1"/>
        </xdr:cNvSpPr>
      </xdr:nvSpPr>
      <xdr:spPr bwMode="auto">
        <a:xfrm>
          <a:off x="3773297" y="9525"/>
          <a:ext cx="3540488" cy="549275"/>
        </a:xfrm>
        <a:prstGeom prst="rect">
          <a:avLst/>
        </a:prstGeom>
        <a:solidFill>
          <a:srgbClr val="FFFFFF"/>
        </a:solidFill>
        <a:ln w="9525">
          <a:solidFill>
            <a:sysClr val="windowText" lastClr="000000"/>
          </a:solidFill>
          <a:miter lim="800000"/>
          <a:headEnd/>
          <a:tailEnd/>
        </a:ln>
      </xdr:spPr>
      <xdr:txBody>
        <a:bodyPr vertOverflow="clip" wrap="square" lIns="45720" tIns="54864" rIns="45720" bIns="0" anchor="t" upright="1"/>
        <a:lstStyle/>
        <a:p>
          <a:pPr algn="ctr" rtl="0">
            <a:defRPr sz="1000"/>
          </a:pPr>
          <a:r>
            <a:rPr lang="km-KH" sz="1100" b="0" i="0" strike="noStrike">
              <a:solidFill>
                <a:sysClr val="windowText" lastClr="000000"/>
              </a:solidFill>
              <a:latin typeface="Khmer OS Muol Light" panose="02000500000000020004" pitchFamily="2" charset="0"/>
              <a:cs typeface="Khmer OS Muol Light" panose="02000500000000020004" pitchFamily="2" charset="0"/>
            </a:rPr>
            <a:t>តារាងគណនាសំវិធានធន</a:t>
          </a:r>
          <a:endParaRPr lang="en-US" sz="1100" b="0" i="0" strike="noStrike">
            <a:solidFill>
              <a:sysClr val="windowText" lastClr="000000"/>
            </a:solidFill>
            <a:latin typeface="Khmer OS Muol Light" panose="02000500000000020004" pitchFamily="2" charset="0"/>
            <a:cs typeface="Khmer OS Muol Light" panose="02000500000000020004" pitchFamily="2" charset="0"/>
          </a:endParaRPr>
        </a:p>
        <a:p>
          <a:pPr algn="ctr" rtl="0">
            <a:defRPr sz="1000"/>
          </a:pPr>
          <a:r>
            <a:rPr lang="en-US" sz="900" b="1" i="0" strike="noStrike">
              <a:solidFill>
                <a:sysClr val="windowText" lastClr="000000"/>
              </a:solidFill>
              <a:latin typeface="Myriad pro"/>
              <a:cs typeface="Times New Roman"/>
            </a:rPr>
            <a:t>PROVISION CALCULATION TABLE</a:t>
          </a:r>
        </a:p>
      </xdr:txBody>
    </xdr:sp>
    <xdr:clientData/>
  </xdr:twoCellAnchor>
  <xdr:twoCellAnchor>
    <xdr:from>
      <xdr:col>3</xdr:col>
      <xdr:colOff>1435978</xdr:colOff>
      <xdr:row>1</xdr:row>
      <xdr:rowOff>106489</xdr:rowOff>
    </xdr:from>
    <xdr:to>
      <xdr:col>6</xdr:col>
      <xdr:colOff>0</xdr:colOff>
      <xdr:row>2</xdr:row>
      <xdr:rowOff>424655</xdr:rowOff>
    </xdr:to>
    <xdr:grpSp>
      <xdr:nvGrpSpPr>
        <xdr:cNvPr id="34" name="Group 33">
          <a:extLst>
            <a:ext uri="{FF2B5EF4-FFF2-40B4-BE49-F238E27FC236}">
              <a16:creationId xmlns:a16="http://schemas.microsoft.com/office/drawing/2014/main" id="{2E8FEA38-A9C8-4BE7-BA83-FACF4FE2880F}"/>
            </a:ext>
          </a:extLst>
        </xdr:cNvPr>
        <xdr:cNvGrpSpPr/>
      </xdr:nvGrpSpPr>
      <xdr:grpSpPr>
        <a:xfrm>
          <a:off x="6569709" y="360489"/>
          <a:ext cx="4923791" cy="630781"/>
          <a:chOff x="2543970" y="10026"/>
          <a:chExt cx="4921959" cy="627729"/>
        </a:xfrm>
      </xdr:grpSpPr>
      <xdr:grpSp>
        <xdr:nvGrpSpPr>
          <xdr:cNvPr id="35" name="Group 34">
            <a:extLst>
              <a:ext uri="{FF2B5EF4-FFF2-40B4-BE49-F238E27FC236}">
                <a16:creationId xmlns:a16="http://schemas.microsoft.com/office/drawing/2014/main" id="{89CA35C7-5C97-4786-9ECD-915F59E790F1}"/>
              </a:ext>
            </a:extLst>
          </xdr:cNvPr>
          <xdr:cNvGrpSpPr/>
        </xdr:nvGrpSpPr>
        <xdr:grpSpPr>
          <a:xfrm>
            <a:off x="5668026" y="10026"/>
            <a:ext cx="1797903" cy="288580"/>
            <a:chOff x="5662177" y="0"/>
            <a:chExt cx="1796651" cy="288789"/>
          </a:xfrm>
        </xdr:grpSpPr>
        <xdr:grpSp>
          <xdr:nvGrpSpPr>
            <xdr:cNvPr id="56" name="Group 55">
              <a:extLst>
                <a:ext uri="{FF2B5EF4-FFF2-40B4-BE49-F238E27FC236}">
                  <a16:creationId xmlns:a16="http://schemas.microsoft.com/office/drawing/2014/main" id="{47F2CB8E-85CF-4270-8680-00DB7EC4D1D0}"/>
                </a:ext>
              </a:extLst>
            </xdr:cNvPr>
            <xdr:cNvGrpSpPr/>
          </xdr:nvGrpSpPr>
          <xdr:grpSpPr>
            <a:xfrm>
              <a:off x="5662177" y="0"/>
              <a:ext cx="905633" cy="288789"/>
              <a:chOff x="3866286" y="238125"/>
              <a:chExt cx="904872" cy="295613"/>
            </a:xfrm>
          </xdr:grpSpPr>
          <xdr:sp macro="" textlink="">
            <xdr:nvSpPr>
              <xdr:cNvPr id="93" name="Rectangle 25">
                <a:extLst>
                  <a:ext uri="{FF2B5EF4-FFF2-40B4-BE49-F238E27FC236}">
                    <a16:creationId xmlns:a16="http://schemas.microsoft.com/office/drawing/2014/main" id="{B5369F39-FA55-4D29-8C2F-B1D183BA6CCA}"/>
                  </a:ext>
                </a:extLst>
              </xdr:cNvPr>
              <xdr:cNvSpPr>
                <a:spLocks noChangeArrowheads="1"/>
              </xdr:cNvSpPr>
            </xdr:nvSpPr>
            <xdr:spPr bwMode="auto">
              <a:xfrm>
                <a:off x="4086583" y="238125"/>
                <a:ext cx="684575" cy="157982"/>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km-KH" sz="700" b="0" i="0" u="none" strike="noStrike">
                    <a:solidFill>
                      <a:sysClr val="windowText" lastClr="000000"/>
                    </a:solidFill>
                    <a:effectLst/>
                    <a:latin typeface="Khmer OS Muol Light" panose="02000500000000020004" pitchFamily="2" charset="0"/>
                    <a:ea typeface="+mn-ea"/>
                    <a:cs typeface="Khmer OS Muol Light" panose="02000500000000020004" pitchFamily="2" charset="0"/>
                  </a:rPr>
                  <a:t>ឆ្នាំជាប់ពន្ធ</a:t>
                </a:r>
                <a:endParaRPr lang="en-US" sz="7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sp macro="" textlink="">
            <xdr:nvSpPr>
              <xdr:cNvPr id="94" name="Rectangle 25">
                <a:extLst>
                  <a:ext uri="{FF2B5EF4-FFF2-40B4-BE49-F238E27FC236}">
                    <a16:creationId xmlns:a16="http://schemas.microsoft.com/office/drawing/2014/main" id="{C0A1D2B1-A0B1-4E55-9CB8-1238C301598D}"/>
                  </a:ext>
                </a:extLst>
              </xdr:cNvPr>
              <xdr:cNvSpPr>
                <a:spLocks noChangeArrowheads="1"/>
              </xdr:cNvSpPr>
            </xdr:nvSpPr>
            <xdr:spPr bwMode="auto">
              <a:xfrm>
                <a:off x="4096391" y="330655"/>
                <a:ext cx="501586" cy="203083"/>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en-US" sz="600" b="1" i="0" u="none" strike="noStrike">
                    <a:solidFill>
                      <a:sysClr val="windowText" lastClr="000000"/>
                    </a:solidFill>
                    <a:effectLst/>
                    <a:latin typeface="Myriad Pro" panose="020B0503030403020204" pitchFamily="34" charset="0"/>
                    <a:ea typeface="+mn-ea"/>
                    <a:cs typeface="+mn-cs"/>
                  </a:rPr>
                  <a:t>Tax Year</a:t>
                </a:r>
                <a:endParaRPr lang="en-US" sz="600" b="1"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95" name="Isosceles Triangle 94">
                <a:extLst>
                  <a:ext uri="{FF2B5EF4-FFF2-40B4-BE49-F238E27FC236}">
                    <a16:creationId xmlns:a16="http://schemas.microsoft.com/office/drawing/2014/main" id="{610FBDCC-4F32-4770-9F51-D32F6C6A7298}"/>
                  </a:ext>
                </a:extLst>
              </xdr:cNvPr>
              <xdr:cNvSpPr/>
            </xdr:nvSpPr>
            <xdr:spPr bwMode="auto">
              <a:xfrm rot="5400000">
                <a:off x="3867389" y="276276"/>
                <a:ext cx="191647" cy="193853"/>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88" name="Group 87">
              <a:extLst>
                <a:ext uri="{FF2B5EF4-FFF2-40B4-BE49-F238E27FC236}">
                  <a16:creationId xmlns:a16="http://schemas.microsoft.com/office/drawing/2014/main" id="{DB57C03E-9102-45D3-B780-967C1E0512B7}"/>
                </a:ext>
              </a:extLst>
            </xdr:cNvPr>
            <xdr:cNvGrpSpPr/>
          </xdr:nvGrpSpPr>
          <xdr:grpSpPr>
            <a:xfrm>
              <a:off x="6516693" y="15870"/>
              <a:ext cx="942135" cy="235016"/>
              <a:chOff x="5288092" y="152400"/>
              <a:chExt cx="942135" cy="235016"/>
            </a:xfrm>
          </xdr:grpSpPr>
          <xdr:sp macro="" textlink="">
            <xdr:nvSpPr>
              <xdr:cNvPr id="89" name="TextBox 88">
                <a:extLst>
                  <a:ext uri="{FF2B5EF4-FFF2-40B4-BE49-F238E27FC236}">
                    <a16:creationId xmlns:a16="http://schemas.microsoft.com/office/drawing/2014/main" id="{A05B8054-C11E-48D8-B96C-0C0DD39ED68B}"/>
                  </a:ext>
                </a:extLst>
              </xdr:cNvPr>
              <xdr:cNvSpPr txBox="1"/>
            </xdr:nvSpPr>
            <xdr:spPr bwMode="auto">
              <a:xfrm>
                <a:off x="5288092" y="152400"/>
                <a:ext cx="2225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0" name="TextBox 89">
                <a:extLst>
                  <a:ext uri="{FF2B5EF4-FFF2-40B4-BE49-F238E27FC236}">
                    <a16:creationId xmlns:a16="http://schemas.microsoft.com/office/drawing/2014/main" id="{0CEC7440-0F6A-4F71-B510-DAD55868D09D}"/>
                  </a:ext>
                </a:extLst>
              </xdr:cNvPr>
              <xdr:cNvSpPr txBox="1"/>
            </xdr:nvSpPr>
            <xdr:spPr bwMode="auto">
              <a:xfrm>
                <a:off x="5530312" y="152400"/>
                <a:ext cx="220845"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1" name="TextBox 90">
                <a:extLst>
                  <a:ext uri="{FF2B5EF4-FFF2-40B4-BE49-F238E27FC236}">
                    <a16:creationId xmlns:a16="http://schemas.microsoft.com/office/drawing/2014/main" id="{4C2DF8B5-7747-4B4C-AC47-B158BDFAAE35}"/>
                  </a:ext>
                </a:extLst>
              </xdr:cNvPr>
              <xdr:cNvSpPr txBox="1"/>
            </xdr:nvSpPr>
            <xdr:spPr bwMode="auto">
              <a:xfrm>
                <a:off x="5769339" y="152400"/>
                <a:ext cx="226000"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2" name="TextBox 91">
                <a:extLst>
                  <a:ext uri="{FF2B5EF4-FFF2-40B4-BE49-F238E27FC236}">
                    <a16:creationId xmlns:a16="http://schemas.microsoft.com/office/drawing/2014/main" id="{25DBF646-1990-4822-9F63-6AD17F60ADD4}"/>
                  </a:ext>
                </a:extLst>
              </xdr:cNvPr>
              <xdr:cNvSpPr txBox="1"/>
            </xdr:nvSpPr>
            <xdr:spPr bwMode="auto">
              <a:xfrm>
                <a:off x="6013521" y="152400"/>
                <a:ext cx="2167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nvGrpSpPr>
          <xdr:cNvPr id="36" name="Group 35">
            <a:extLst>
              <a:ext uri="{FF2B5EF4-FFF2-40B4-BE49-F238E27FC236}">
                <a16:creationId xmlns:a16="http://schemas.microsoft.com/office/drawing/2014/main" id="{B6E4360F-8DA1-42DA-BEC1-9C675E33C217}"/>
              </a:ext>
            </a:extLst>
          </xdr:cNvPr>
          <xdr:cNvGrpSpPr/>
        </xdr:nvGrpSpPr>
        <xdr:grpSpPr>
          <a:xfrm>
            <a:off x="2543970" y="309354"/>
            <a:ext cx="4921309" cy="328401"/>
            <a:chOff x="3008673" y="509538"/>
            <a:chExt cx="4914839" cy="332291"/>
          </a:xfrm>
        </xdr:grpSpPr>
        <xdr:grpSp>
          <xdr:nvGrpSpPr>
            <xdr:cNvPr id="37" name="Group 36">
              <a:extLst>
                <a:ext uri="{FF2B5EF4-FFF2-40B4-BE49-F238E27FC236}">
                  <a16:creationId xmlns:a16="http://schemas.microsoft.com/office/drawing/2014/main" id="{5ECBE18F-0617-4FB2-B4FD-9D64A0EE3D50}"/>
                </a:ext>
              </a:extLst>
            </xdr:cNvPr>
            <xdr:cNvGrpSpPr/>
          </xdr:nvGrpSpPr>
          <xdr:grpSpPr>
            <a:xfrm>
              <a:off x="3008673" y="509538"/>
              <a:ext cx="1843444" cy="332291"/>
              <a:chOff x="1940027" y="548741"/>
              <a:chExt cx="1689903" cy="298892"/>
            </a:xfrm>
          </xdr:grpSpPr>
          <xdr:sp macro="" textlink="">
            <xdr:nvSpPr>
              <xdr:cNvPr id="53" name="Rectangle 25">
                <a:extLst>
                  <a:ext uri="{FF2B5EF4-FFF2-40B4-BE49-F238E27FC236}">
                    <a16:creationId xmlns:a16="http://schemas.microsoft.com/office/drawing/2014/main" id="{FE6D1BAB-D69B-42AC-83A6-950ECABF2B62}"/>
                  </a:ext>
                </a:extLst>
              </xdr:cNvPr>
              <xdr:cNvSpPr>
                <a:spLocks noChangeArrowheads="1"/>
              </xdr:cNvSpPr>
            </xdr:nvSpPr>
            <xdr:spPr bwMode="auto">
              <a:xfrm>
                <a:off x="1972714" y="548741"/>
                <a:ext cx="1657216" cy="157427"/>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700" b="0" i="0" u="none" strike="noStrike">
                    <a:solidFill>
                      <a:sysClr val="windowText" lastClr="000000"/>
                    </a:solidFill>
                    <a:effectLst/>
                    <a:latin typeface="Khmer OS Content" panose="02000500000000020004" pitchFamily="2" charset="0"/>
                    <a:ea typeface="+mn-ea"/>
                    <a:cs typeface="Khmer OS Content" panose="02000500000000020004" pitchFamily="2" charset="0"/>
                  </a:rPr>
                  <a:t>លេខអត្តសញ្ញាណកម្មសារពើពន្ធ ៖</a:t>
                </a:r>
                <a:r>
                  <a:rPr lang="km-KH" sz="700">
                    <a:solidFill>
                      <a:sysClr val="windowText" lastClr="000000"/>
                    </a:solidFill>
                    <a:latin typeface="Khmer OS Content" panose="02000500000000020004" pitchFamily="2" charset="0"/>
                    <a:cs typeface="Khmer OS Content" panose="02000500000000020004" pitchFamily="2" charset="0"/>
                  </a:rPr>
                  <a:t> </a:t>
                </a:r>
                <a:endParaRPr lang="en-US" sz="70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54" name="Rectangle 25">
                <a:extLst>
                  <a:ext uri="{FF2B5EF4-FFF2-40B4-BE49-F238E27FC236}">
                    <a16:creationId xmlns:a16="http://schemas.microsoft.com/office/drawing/2014/main" id="{988DEC8E-54B6-48F2-BE66-88F40EA47357}"/>
                  </a:ext>
                </a:extLst>
              </xdr:cNvPr>
              <xdr:cNvSpPr>
                <a:spLocks noChangeArrowheads="1"/>
              </xdr:cNvSpPr>
            </xdr:nvSpPr>
            <xdr:spPr bwMode="auto">
              <a:xfrm>
                <a:off x="2063841" y="645263"/>
                <a:ext cx="1330973" cy="20237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en-US" sz="600" b="0" i="0" u="none" strike="noStrike">
                    <a:solidFill>
                      <a:sysClr val="windowText" lastClr="000000"/>
                    </a:solidFill>
                    <a:effectLst/>
                    <a:latin typeface="Myriad Pro" panose="020B0503030403020204" pitchFamily="34" charset="0"/>
                    <a:ea typeface="+mn-ea"/>
                    <a:cs typeface="+mn-cs"/>
                  </a:rPr>
                  <a:t>   Tax Identification Number (TIN) :</a:t>
                </a:r>
                <a:r>
                  <a:rPr lang="en-US" sz="600">
                    <a:solidFill>
                      <a:sysClr val="windowText" lastClr="000000"/>
                    </a:solidFill>
                    <a:latin typeface="Myriad Pro" panose="020B0503030403020204" pitchFamily="34" charset="0"/>
                  </a:rPr>
                  <a:t> </a:t>
                </a:r>
                <a:endParaRPr lang="en-US" sz="600" b="0"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55" name="Isosceles Triangle 54">
                <a:extLst>
                  <a:ext uri="{FF2B5EF4-FFF2-40B4-BE49-F238E27FC236}">
                    <a16:creationId xmlns:a16="http://schemas.microsoft.com/office/drawing/2014/main" id="{EF8459EA-2808-447B-BC57-0E61757A02FA}"/>
                  </a:ext>
                </a:extLst>
              </xdr:cNvPr>
              <xdr:cNvSpPr/>
            </xdr:nvSpPr>
            <xdr:spPr bwMode="auto">
              <a:xfrm rot="5400000">
                <a:off x="1938287" y="592815"/>
                <a:ext cx="193172" cy="189692"/>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38" name="Group 37">
              <a:extLst>
                <a:ext uri="{FF2B5EF4-FFF2-40B4-BE49-F238E27FC236}">
                  <a16:creationId xmlns:a16="http://schemas.microsoft.com/office/drawing/2014/main" id="{19592C03-A715-4D8B-AC8C-7F869A6896F4}"/>
                </a:ext>
              </a:extLst>
            </xdr:cNvPr>
            <xdr:cNvGrpSpPr/>
          </xdr:nvGrpSpPr>
          <xdr:grpSpPr>
            <a:xfrm>
              <a:off x="4692216" y="540184"/>
              <a:ext cx="3231296" cy="235700"/>
              <a:chOff x="2580084" y="2482299"/>
              <a:chExt cx="3228772" cy="235700"/>
            </a:xfrm>
          </xdr:grpSpPr>
          <xdr:sp macro="" textlink="">
            <xdr:nvSpPr>
              <xdr:cNvPr id="39" name="TextBox 38">
                <a:extLst>
                  <a:ext uri="{FF2B5EF4-FFF2-40B4-BE49-F238E27FC236}">
                    <a16:creationId xmlns:a16="http://schemas.microsoft.com/office/drawing/2014/main" id="{85015EB6-572E-4E75-BD13-A102713BCE6B}"/>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40" name="TextBox 39">
                <a:extLst>
                  <a:ext uri="{FF2B5EF4-FFF2-40B4-BE49-F238E27FC236}">
                    <a16:creationId xmlns:a16="http://schemas.microsoft.com/office/drawing/2014/main" id="{F047D924-DC06-4CF5-B823-D768EF7A6F8D}"/>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41" name="TextBox 40">
                <a:extLst>
                  <a:ext uri="{FF2B5EF4-FFF2-40B4-BE49-F238E27FC236}">
                    <a16:creationId xmlns:a16="http://schemas.microsoft.com/office/drawing/2014/main" id="{4890810E-F0DB-4F6B-8D6B-7050EF502EDA}"/>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42" name="TextBox 41">
                <a:extLst>
                  <a:ext uri="{FF2B5EF4-FFF2-40B4-BE49-F238E27FC236}">
                    <a16:creationId xmlns:a16="http://schemas.microsoft.com/office/drawing/2014/main" id="{E07F7AD1-D9E2-4563-AC20-072343B31EF8}"/>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43" name="TextBox 42">
                <a:extLst>
                  <a:ext uri="{FF2B5EF4-FFF2-40B4-BE49-F238E27FC236}">
                    <a16:creationId xmlns:a16="http://schemas.microsoft.com/office/drawing/2014/main" id="{354FF19A-42FD-4999-8D81-001AA58A84DD}"/>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44" name="TextBox 43">
                <a:extLst>
                  <a:ext uri="{FF2B5EF4-FFF2-40B4-BE49-F238E27FC236}">
                    <a16:creationId xmlns:a16="http://schemas.microsoft.com/office/drawing/2014/main" id="{B420FDA3-58C8-4CF5-84C1-5B468F82BE2A}"/>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45" name="TextBox 44">
                <a:extLst>
                  <a:ext uri="{FF2B5EF4-FFF2-40B4-BE49-F238E27FC236}">
                    <a16:creationId xmlns:a16="http://schemas.microsoft.com/office/drawing/2014/main" id="{5264C083-D84C-4EA9-ACCC-38D54533E1DE}"/>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46" name="TextBox 45">
                <a:extLst>
                  <a:ext uri="{FF2B5EF4-FFF2-40B4-BE49-F238E27FC236}">
                    <a16:creationId xmlns:a16="http://schemas.microsoft.com/office/drawing/2014/main" id="{5F74E532-FB4E-4C7F-AE67-AB5226A14294}"/>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47" name="TextBox 46">
                <a:extLst>
                  <a:ext uri="{FF2B5EF4-FFF2-40B4-BE49-F238E27FC236}">
                    <a16:creationId xmlns:a16="http://schemas.microsoft.com/office/drawing/2014/main" id="{A167FF7B-B0B4-4BA3-9CBA-3CAE4474ECA2}"/>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48" name="TextBox 47">
                <a:extLst>
                  <a:ext uri="{FF2B5EF4-FFF2-40B4-BE49-F238E27FC236}">
                    <a16:creationId xmlns:a16="http://schemas.microsoft.com/office/drawing/2014/main" id="{8CA5DF82-D40F-49E3-82BC-BAE3F24A6184}"/>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49" name="TextBox 48">
                <a:extLst>
                  <a:ext uri="{FF2B5EF4-FFF2-40B4-BE49-F238E27FC236}">
                    <a16:creationId xmlns:a16="http://schemas.microsoft.com/office/drawing/2014/main" id="{BF4F3794-A219-4A51-B9F0-85ED8BCCF901}"/>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0" name="TextBox 49">
                <a:extLst>
                  <a:ext uri="{FF2B5EF4-FFF2-40B4-BE49-F238E27FC236}">
                    <a16:creationId xmlns:a16="http://schemas.microsoft.com/office/drawing/2014/main" id="{D633E242-7FEB-4CEE-85BC-72A4FC699D0C}"/>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1" name="TextBox 50">
                <a:extLst>
                  <a:ext uri="{FF2B5EF4-FFF2-40B4-BE49-F238E27FC236}">
                    <a16:creationId xmlns:a16="http://schemas.microsoft.com/office/drawing/2014/main" id="{8F16AF39-A691-40A9-8D58-2D726870B6BF}"/>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2" name="TextBox 51">
                <a:extLst>
                  <a:ext uri="{FF2B5EF4-FFF2-40B4-BE49-F238E27FC236}">
                    <a16:creationId xmlns:a16="http://schemas.microsoft.com/office/drawing/2014/main" id="{EC1C87FA-1A83-4BCD-9403-6CA4674B9A02}"/>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319389</xdr:colOff>
      <xdr:row>4</xdr:row>
      <xdr:rowOff>248569</xdr:rowOff>
    </xdr:from>
    <xdr:to>
      <xdr:col>9</xdr:col>
      <xdr:colOff>884384</xdr:colOff>
      <xdr:row>5</xdr:row>
      <xdr:rowOff>324468</xdr:rowOff>
    </xdr:to>
    <xdr:sp macro="" textlink="">
      <xdr:nvSpPr>
        <xdr:cNvPr id="2" name="Rectangle 25">
          <a:extLst>
            <a:ext uri="{FF2B5EF4-FFF2-40B4-BE49-F238E27FC236}">
              <a16:creationId xmlns:a16="http://schemas.microsoft.com/office/drawing/2014/main" id="{0071B619-7DE1-4D66-BFF4-29D998EC5D7B}"/>
            </a:ext>
          </a:extLst>
        </xdr:cNvPr>
        <xdr:cNvSpPr>
          <a:spLocks noChangeArrowheads="1"/>
        </xdr:cNvSpPr>
      </xdr:nvSpPr>
      <xdr:spPr bwMode="auto">
        <a:xfrm>
          <a:off x="1891014" y="1839244"/>
          <a:ext cx="3574895" cy="475949"/>
        </a:xfrm>
        <a:prstGeom prst="rect">
          <a:avLst/>
        </a:prstGeom>
        <a:noFill/>
        <a:ln w="9525">
          <a:noFill/>
          <a:miter lim="800000"/>
          <a:headEnd/>
          <a:tailEnd/>
        </a:ln>
      </xdr:spPr>
      <xdr:txBody>
        <a:bodyPr vertOverflow="clip" wrap="square" lIns="45720" tIns="54864" rIns="45720" bIns="54864" anchor="t" upright="1"/>
        <a:lstStyle/>
        <a:p>
          <a:pPr algn="ctr" rtl="0">
            <a:defRPr sz="1000"/>
          </a:pPr>
          <a:r>
            <a:rPr lang="km-KH" sz="1200" b="0" i="0" strike="noStrike">
              <a:solidFill>
                <a:sysClr val="windowText" lastClr="000000"/>
              </a:solidFill>
              <a:latin typeface="Khmer OS Muol Light" panose="02000500000000020004" pitchFamily="2" charset="0"/>
              <a:cs typeface="Khmer OS Muol Light" panose="02000500000000020004" pitchFamily="2" charset="0"/>
            </a:rPr>
            <a:t>តារាងប្រតិបត្តិការជាមួយបុគ្គលទាក់ទិន</a:t>
          </a:r>
          <a:endParaRPr lang="en-US" sz="12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clientData/>
  </xdr:twoCellAnchor>
  <xdr:twoCellAnchor>
    <xdr:from>
      <xdr:col>9</xdr:col>
      <xdr:colOff>576011</xdr:colOff>
      <xdr:row>0</xdr:row>
      <xdr:rowOff>326568</xdr:rowOff>
    </xdr:from>
    <xdr:to>
      <xdr:col>12</xdr:col>
      <xdr:colOff>0</xdr:colOff>
      <xdr:row>2</xdr:row>
      <xdr:rowOff>344909</xdr:rowOff>
    </xdr:to>
    <xdr:grpSp>
      <xdr:nvGrpSpPr>
        <xdr:cNvPr id="8" name="Group 7">
          <a:extLst>
            <a:ext uri="{FF2B5EF4-FFF2-40B4-BE49-F238E27FC236}">
              <a16:creationId xmlns:a16="http://schemas.microsoft.com/office/drawing/2014/main" id="{F036BA52-F12D-46AB-8ECD-1F706CF57CD4}"/>
            </a:ext>
          </a:extLst>
        </xdr:cNvPr>
        <xdr:cNvGrpSpPr/>
      </xdr:nvGrpSpPr>
      <xdr:grpSpPr>
        <a:xfrm>
          <a:off x="4822574" y="326568"/>
          <a:ext cx="2090989" cy="808122"/>
          <a:chOff x="4371975" y="-25471"/>
          <a:chExt cx="2371725" cy="852667"/>
        </a:xfrm>
      </xdr:grpSpPr>
      <xdr:sp macro="" textlink="">
        <xdr:nvSpPr>
          <xdr:cNvPr id="9" name="TextBox 8">
            <a:extLst>
              <a:ext uri="{FF2B5EF4-FFF2-40B4-BE49-F238E27FC236}">
                <a16:creationId xmlns:a16="http://schemas.microsoft.com/office/drawing/2014/main" id="{EABB8789-4E22-4DC9-9446-D6FE8D2D388B}"/>
              </a:ext>
            </a:extLst>
          </xdr:cNvPr>
          <xdr:cNvSpPr txBox="1"/>
        </xdr:nvSpPr>
        <xdr:spPr>
          <a:xfrm>
            <a:off x="4371975" y="-25471"/>
            <a:ext cx="2371725" cy="2952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km-KH" sz="1100" b="0" i="0" u="none" strike="noStrike" kern="0" cap="none" spc="0" normalizeH="0" baseline="0" noProof="0">
                <a:ln>
                  <a:noFill/>
                </a:ln>
                <a:solidFill>
                  <a:sysClr val="windowText" lastClr="000000"/>
                </a:solidFill>
                <a:effectLst/>
                <a:uLnTx/>
                <a:uFillTx/>
                <a:latin typeface="Khmer OS Muol Light" panose="02000500000000020004" pitchFamily="2" charset="0"/>
                <a:cs typeface="Khmer OS Muol Light" panose="02000500000000020004" pitchFamily="2" charset="0"/>
              </a:rPr>
              <a:t>ព្រះរាជាណាចក្រកម្ពុជា</a:t>
            </a:r>
            <a:endParaRPr kumimoji="0" lang="en-US" sz="1100" b="0" i="0" u="none" strike="noStrike" kern="0" cap="none" spc="0" normalizeH="0" baseline="0" noProof="0">
              <a:ln>
                <a:noFill/>
              </a:ln>
              <a:solidFill>
                <a:sysClr val="windowText" lastClr="000000"/>
              </a:solidFill>
              <a:effectLst/>
              <a:uLnTx/>
              <a:uFillTx/>
              <a:latin typeface="Khmer OS Muol Light" panose="02000500000000020004" pitchFamily="2" charset="0"/>
              <a:cs typeface="Khmer OS Muol Light" panose="02000500000000020004" pitchFamily="2" charset="0"/>
            </a:endParaRPr>
          </a:p>
        </xdr:txBody>
      </xdr:sp>
      <xdr:sp macro="" textlink="">
        <xdr:nvSpPr>
          <xdr:cNvPr id="10" name="TextBox 9">
            <a:extLst>
              <a:ext uri="{FF2B5EF4-FFF2-40B4-BE49-F238E27FC236}">
                <a16:creationId xmlns:a16="http://schemas.microsoft.com/office/drawing/2014/main" id="{68684676-0541-46A4-9475-977CB6B90A40}"/>
              </a:ext>
            </a:extLst>
          </xdr:cNvPr>
          <xdr:cNvSpPr txBox="1"/>
        </xdr:nvSpPr>
        <xdr:spPr>
          <a:xfrm>
            <a:off x="4508621" y="185685"/>
            <a:ext cx="2160048" cy="26744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150" normalizeH="0" baseline="0" noProof="0">
                <a:ln>
                  <a:noFill/>
                </a:ln>
                <a:solidFill>
                  <a:sysClr val="windowText" lastClr="000000"/>
                </a:solidFill>
                <a:effectLst/>
                <a:uLnTx/>
                <a:uFillTx/>
                <a:latin typeface="Myriad Pro" panose="020B0503030403020204" pitchFamily="34" charset="0"/>
                <a:cs typeface="Khmer OS Muol Light" panose="02000500000000020004" pitchFamily="2" charset="0"/>
              </a:rPr>
              <a:t>KINGDOM OF CAMBODIA</a:t>
            </a:r>
          </a:p>
        </xdr:txBody>
      </xdr:sp>
      <xdr:sp macro="" textlink="">
        <xdr:nvSpPr>
          <xdr:cNvPr id="11" name="TextBox 10">
            <a:extLst>
              <a:ext uri="{FF2B5EF4-FFF2-40B4-BE49-F238E27FC236}">
                <a16:creationId xmlns:a16="http://schemas.microsoft.com/office/drawing/2014/main" id="{C7DAD981-4023-4457-886B-1405B59F3F3E}"/>
              </a:ext>
            </a:extLst>
          </xdr:cNvPr>
          <xdr:cNvSpPr txBox="1"/>
        </xdr:nvSpPr>
        <xdr:spPr>
          <a:xfrm>
            <a:off x="4410425" y="521143"/>
            <a:ext cx="2314226" cy="19323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Myriad Pro" panose="020B0503030403020204" pitchFamily="34" charset="0"/>
                <a:cs typeface="Khmer OS Muol Light" panose="02000500000000020004" pitchFamily="2" charset="0"/>
              </a:rPr>
              <a:t>NATION      RELIGION        KING</a:t>
            </a:r>
          </a:p>
        </xdr:txBody>
      </xdr:sp>
      <xdr:sp macro="" textlink="">
        <xdr:nvSpPr>
          <xdr:cNvPr id="12" name="TextBox 11">
            <a:extLst>
              <a:ext uri="{FF2B5EF4-FFF2-40B4-BE49-F238E27FC236}">
                <a16:creationId xmlns:a16="http://schemas.microsoft.com/office/drawing/2014/main" id="{EFEFBCE0-228C-4AE8-BEC9-3499D32C5B61}"/>
              </a:ext>
            </a:extLst>
          </xdr:cNvPr>
          <xdr:cNvSpPr txBox="1"/>
        </xdr:nvSpPr>
        <xdr:spPr>
          <a:xfrm>
            <a:off x="4432288" y="342899"/>
            <a:ext cx="2276475" cy="24765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km-KH" sz="900" b="0" i="0" u="none" strike="noStrike" kern="0" cap="none" spc="0" normalizeH="0" baseline="0" noProof="0">
                <a:ln>
                  <a:noFill/>
                </a:ln>
                <a:solidFill>
                  <a:sysClr val="windowText" lastClr="000000"/>
                </a:solidFill>
                <a:effectLst/>
                <a:uLnTx/>
                <a:uFillTx/>
                <a:latin typeface="Khmer OS Muol Light" panose="02000500000000020004" pitchFamily="2" charset="0"/>
                <a:cs typeface="Khmer OS Muol Light" panose="02000500000000020004" pitchFamily="2" charset="0"/>
              </a:rPr>
              <a:t>ជាតិ សាសនា ព្រះមហាក្សត្រ</a:t>
            </a:r>
            <a:endParaRPr kumimoji="0" lang="en-US" sz="900" b="0" i="0" u="none" strike="noStrike" kern="0" cap="none" spc="0" normalizeH="0" baseline="0" noProof="0">
              <a:ln>
                <a:noFill/>
              </a:ln>
              <a:solidFill>
                <a:sysClr val="windowText" lastClr="000000"/>
              </a:solidFill>
              <a:effectLst/>
              <a:uLnTx/>
              <a:uFillTx/>
              <a:latin typeface="Khmer OS Muol Light" panose="02000500000000020004" pitchFamily="2" charset="0"/>
              <a:cs typeface="Khmer OS Muol Light" panose="02000500000000020004" pitchFamily="2" charset="0"/>
            </a:endParaRPr>
          </a:p>
        </xdr:txBody>
      </xdr:sp>
      <xdr:pic>
        <xdr:nvPicPr>
          <xdr:cNvPr id="13" name="Picture 12">
            <a:extLst>
              <a:ext uri="{FF2B5EF4-FFF2-40B4-BE49-F238E27FC236}">
                <a16:creationId xmlns:a16="http://schemas.microsoft.com/office/drawing/2014/main" id="{B059EA12-90AA-48BE-8ACC-A4B4B00AC6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9675" y="714375"/>
            <a:ext cx="1181100" cy="11282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122464</xdr:colOff>
      <xdr:row>5</xdr:row>
      <xdr:rowOff>136071</xdr:rowOff>
    </xdr:from>
    <xdr:to>
      <xdr:col>9</xdr:col>
      <xdr:colOff>767852</xdr:colOff>
      <xdr:row>5</xdr:row>
      <xdr:rowOff>367242</xdr:rowOff>
    </xdr:to>
    <xdr:sp macro="" textlink="">
      <xdr:nvSpPr>
        <xdr:cNvPr id="14" name="Rectangle 20">
          <a:extLst>
            <a:ext uri="{FF2B5EF4-FFF2-40B4-BE49-F238E27FC236}">
              <a16:creationId xmlns:a16="http://schemas.microsoft.com/office/drawing/2014/main" id="{33E26530-9E04-4CDE-B0BC-64241718F4B1}"/>
            </a:ext>
          </a:extLst>
        </xdr:cNvPr>
        <xdr:cNvSpPr>
          <a:spLocks noChangeArrowheads="1"/>
        </xdr:cNvSpPr>
      </xdr:nvSpPr>
      <xdr:spPr bwMode="auto">
        <a:xfrm>
          <a:off x="2170339" y="2126796"/>
          <a:ext cx="3179038" cy="231171"/>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900" b="1" i="0" strike="noStrike">
              <a:solidFill>
                <a:sysClr val="windowText" lastClr="000000"/>
              </a:solidFill>
              <a:latin typeface="Myriad Pro" panose="020B0503030403020204" pitchFamily="34" charset="0"/>
              <a:cs typeface="Times New Roman"/>
            </a:rPr>
            <a:t>LIST OF RELATED-PARTY TRANSACTIONS</a:t>
          </a:r>
        </a:p>
      </xdr:txBody>
    </xdr:sp>
    <xdr:clientData/>
  </xdr:twoCellAnchor>
  <xdr:twoCellAnchor>
    <xdr:from>
      <xdr:col>0</xdr:col>
      <xdr:colOff>0</xdr:colOff>
      <xdr:row>1</xdr:row>
      <xdr:rowOff>31089</xdr:rowOff>
    </xdr:from>
    <xdr:to>
      <xdr:col>4</xdr:col>
      <xdr:colOff>825500</xdr:colOff>
      <xdr:row>2</xdr:row>
      <xdr:rowOff>387394</xdr:rowOff>
    </xdr:to>
    <xdr:grpSp>
      <xdr:nvGrpSpPr>
        <xdr:cNvPr id="66" name="Group 65">
          <a:extLst>
            <a:ext uri="{FF2B5EF4-FFF2-40B4-BE49-F238E27FC236}">
              <a16:creationId xmlns:a16="http://schemas.microsoft.com/office/drawing/2014/main" id="{FEDC0B36-7153-41DF-B1A5-49B5B46DF898}"/>
            </a:ext>
          </a:extLst>
        </xdr:cNvPr>
        <xdr:cNvGrpSpPr/>
      </xdr:nvGrpSpPr>
      <xdr:grpSpPr>
        <a:xfrm>
          <a:off x="0" y="420027"/>
          <a:ext cx="2587625" cy="757148"/>
          <a:chOff x="217711" y="418439"/>
          <a:chExt cx="2608039" cy="756355"/>
        </a:xfrm>
      </xdr:grpSpPr>
      <xdr:grpSp>
        <xdr:nvGrpSpPr>
          <xdr:cNvPr id="3" name="Group 2">
            <a:extLst>
              <a:ext uri="{FF2B5EF4-FFF2-40B4-BE49-F238E27FC236}">
                <a16:creationId xmlns:a16="http://schemas.microsoft.com/office/drawing/2014/main" id="{36964EEB-555F-4305-B6B4-5D9343830900}"/>
              </a:ext>
            </a:extLst>
          </xdr:cNvPr>
          <xdr:cNvGrpSpPr/>
        </xdr:nvGrpSpPr>
        <xdr:grpSpPr>
          <a:xfrm>
            <a:off x="217711" y="418439"/>
            <a:ext cx="2608039" cy="756355"/>
            <a:chOff x="0" y="266978"/>
            <a:chExt cx="2371725" cy="765422"/>
          </a:xfrm>
        </xdr:grpSpPr>
        <xdr:sp macro="" textlink="">
          <xdr:nvSpPr>
            <xdr:cNvPr id="4" name="TextBox 3">
              <a:extLst>
                <a:ext uri="{FF2B5EF4-FFF2-40B4-BE49-F238E27FC236}">
                  <a16:creationId xmlns:a16="http://schemas.microsoft.com/office/drawing/2014/main" id="{4B2B83E6-3819-4CF8-935A-EFCC749E9602}"/>
                </a:ext>
              </a:extLst>
            </xdr:cNvPr>
            <xdr:cNvSpPr txBox="1"/>
          </xdr:nvSpPr>
          <xdr:spPr>
            <a:xfrm>
              <a:off x="0" y="266978"/>
              <a:ext cx="23717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km-KH" sz="1050" b="0">
                  <a:latin typeface="Khmer OS Muol Light" panose="02000500000000020004" pitchFamily="2" charset="0"/>
                  <a:cs typeface="Khmer OS Muol Light" panose="02000500000000020004" pitchFamily="2" charset="0"/>
                </a:rPr>
                <a:t>ក្រសួងសេដ្ឋកិច្ចនិងហិរញ្ញវត្ថុ</a:t>
              </a:r>
              <a:endParaRPr lang="en-US" sz="1050" b="0">
                <a:latin typeface="Khmer OS Muol Light" panose="02000500000000020004" pitchFamily="2" charset="0"/>
                <a:cs typeface="Khmer OS Muol Light" panose="02000500000000020004" pitchFamily="2" charset="0"/>
              </a:endParaRPr>
            </a:p>
          </xdr:txBody>
        </xdr:sp>
        <xdr:sp macro="" textlink="">
          <xdr:nvSpPr>
            <xdr:cNvPr id="5" name="TextBox 4">
              <a:extLst>
                <a:ext uri="{FF2B5EF4-FFF2-40B4-BE49-F238E27FC236}">
                  <a16:creationId xmlns:a16="http://schemas.microsoft.com/office/drawing/2014/main" id="{1F1721CA-2613-41EC-B49C-904581A8B708}"/>
                </a:ext>
              </a:extLst>
            </xdr:cNvPr>
            <xdr:cNvSpPr txBox="1"/>
          </xdr:nvSpPr>
          <xdr:spPr>
            <a:xfrm>
              <a:off x="100595" y="489593"/>
              <a:ext cx="2182695" cy="20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0">
                  <a:latin typeface="Myriad Pro" panose="020B0503030403020204" pitchFamily="34" charset="0"/>
                  <a:cs typeface="Khmer OS Muol Light" panose="02000500000000020004" pitchFamily="2" charset="0"/>
                </a:rPr>
                <a:t>MINISTRY OF ECONOMY AND FINANCE</a:t>
              </a:r>
            </a:p>
          </xdr:txBody>
        </xdr:sp>
        <xdr:sp macro="" textlink="">
          <xdr:nvSpPr>
            <xdr:cNvPr id="6" name="TextBox 5">
              <a:extLst>
                <a:ext uri="{FF2B5EF4-FFF2-40B4-BE49-F238E27FC236}">
                  <a16:creationId xmlns:a16="http://schemas.microsoft.com/office/drawing/2014/main" id="{C5B06163-C4C1-49E3-9B4D-A46D9585F075}"/>
                </a:ext>
              </a:extLst>
            </xdr:cNvPr>
            <xdr:cNvSpPr txBox="1"/>
          </xdr:nvSpPr>
          <xdr:spPr>
            <a:xfrm>
              <a:off x="8660" y="839168"/>
              <a:ext cx="2314226" cy="19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0">
                  <a:latin typeface="Myriad Pro" panose="020B0503030403020204" pitchFamily="34" charset="0"/>
                  <a:cs typeface="Khmer OS Muol Light" panose="02000500000000020004" pitchFamily="2" charset="0"/>
                </a:rPr>
                <a:t>GENERAL DEPARTMENT OF TAXATION</a:t>
              </a:r>
            </a:p>
          </xdr:txBody>
        </xdr:sp>
        <xdr:sp macro="" textlink="">
          <xdr:nvSpPr>
            <xdr:cNvPr id="7" name="TextBox 6">
              <a:extLst>
                <a:ext uri="{FF2B5EF4-FFF2-40B4-BE49-F238E27FC236}">
                  <a16:creationId xmlns:a16="http://schemas.microsoft.com/office/drawing/2014/main" id="{05EC4DEE-6878-40FF-B05D-B43C72B9CD16}"/>
                </a:ext>
              </a:extLst>
            </xdr:cNvPr>
            <xdr:cNvSpPr txBox="1"/>
          </xdr:nvSpPr>
          <xdr:spPr>
            <a:xfrm>
              <a:off x="191714" y="662959"/>
              <a:ext cx="19716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km-KH" sz="1000">
                  <a:latin typeface="Khmer OS Muol Light" panose="02000500000000020004" pitchFamily="2" charset="0"/>
                  <a:cs typeface="Khmer OS Muol Light" panose="02000500000000020004" pitchFamily="2" charset="0"/>
                </a:rPr>
                <a:t>អគ្គនាយកដ្ឋានពន្ធដារ</a:t>
              </a:r>
              <a:endParaRPr lang="en-US" sz="1000">
                <a:latin typeface="Khmer OS Muol Light" panose="02000500000000020004" pitchFamily="2" charset="0"/>
                <a:cs typeface="Khmer OS Muol Light" panose="02000500000000020004" pitchFamily="2" charset="0"/>
              </a:endParaRPr>
            </a:p>
          </xdr:txBody>
        </xdr:sp>
      </xdr:grpSp>
      <xdr:cxnSp macro="">
        <xdr:nvCxnSpPr>
          <xdr:cNvPr id="15" name="Straight Connector 14">
            <a:extLst>
              <a:ext uri="{FF2B5EF4-FFF2-40B4-BE49-F238E27FC236}">
                <a16:creationId xmlns:a16="http://schemas.microsoft.com/office/drawing/2014/main" id="{41DA571E-67C5-438D-8ED7-3B03C415CCC9}"/>
              </a:ext>
            </a:extLst>
          </xdr:cNvPr>
          <xdr:cNvCxnSpPr/>
        </xdr:nvCxnSpPr>
        <xdr:spPr bwMode="auto">
          <a:xfrm flipV="1">
            <a:off x="519641" y="819151"/>
            <a:ext cx="1999192" cy="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6</xdr:col>
      <xdr:colOff>54053</xdr:colOff>
      <xdr:row>54</xdr:row>
      <xdr:rowOff>66182</xdr:rowOff>
    </xdr:from>
    <xdr:to>
      <xdr:col>11</xdr:col>
      <xdr:colOff>812800</xdr:colOff>
      <xdr:row>67</xdr:row>
      <xdr:rowOff>50311</xdr:rowOff>
    </xdr:to>
    <xdr:grpSp>
      <xdr:nvGrpSpPr>
        <xdr:cNvPr id="16" name="Group 15">
          <a:extLst>
            <a:ext uri="{FF2B5EF4-FFF2-40B4-BE49-F238E27FC236}">
              <a16:creationId xmlns:a16="http://schemas.microsoft.com/office/drawing/2014/main" id="{AD5154F6-7DC2-4B04-BCE3-56275956E5F4}"/>
            </a:ext>
          </a:extLst>
        </xdr:cNvPr>
        <xdr:cNvGrpSpPr/>
      </xdr:nvGrpSpPr>
      <xdr:grpSpPr>
        <a:xfrm>
          <a:off x="3562428" y="8356901"/>
          <a:ext cx="3231278" cy="1742285"/>
          <a:chOff x="13352178" y="6231518"/>
          <a:chExt cx="2846867" cy="1727467"/>
        </a:xfrm>
      </xdr:grpSpPr>
      <xdr:sp macro="" textlink="">
        <xdr:nvSpPr>
          <xdr:cNvPr id="17" name="Rectangle: Rounded Corners 154">
            <a:extLst>
              <a:ext uri="{FF2B5EF4-FFF2-40B4-BE49-F238E27FC236}">
                <a16:creationId xmlns:a16="http://schemas.microsoft.com/office/drawing/2014/main" id="{46AEBB82-98BE-4496-B1EF-366C39BCF51E}"/>
              </a:ext>
            </a:extLst>
          </xdr:cNvPr>
          <xdr:cNvSpPr/>
        </xdr:nvSpPr>
        <xdr:spPr bwMode="auto">
          <a:xfrm>
            <a:off x="13376481" y="6259468"/>
            <a:ext cx="2822564" cy="1699517"/>
          </a:xfrm>
          <a:prstGeom prst="roundRect">
            <a:avLst>
              <a:gd name="adj" fmla="val 5049"/>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grpSp>
        <xdr:nvGrpSpPr>
          <xdr:cNvPr id="18" name="Group 17">
            <a:extLst>
              <a:ext uri="{FF2B5EF4-FFF2-40B4-BE49-F238E27FC236}">
                <a16:creationId xmlns:a16="http://schemas.microsoft.com/office/drawing/2014/main" id="{F74C9B44-2556-4EB3-9D27-36A72F66A503}"/>
              </a:ext>
            </a:extLst>
          </xdr:cNvPr>
          <xdr:cNvGrpSpPr/>
        </xdr:nvGrpSpPr>
        <xdr:grpSpPr>
          <a:xfrm>
            <a:off x="13352178" y="6231518"/>
            <a:ext cx="2797700" cy="489049"/>
            <a:chOff x="13352178" y="6231518"/>
            <a:chExt cx="2797700" cy="489049"/>
          </a:xfrm>
        </xdr:grpSpPr>
        <xdr:sp macro="" textlink="">
          <xdr:nvSpPr>
            <xdr:cNvPr id="19" name="TextBox 18">
              <a:extLst>
                <a:ext uri="{FF2B5EF4-FFF2-40B4-BE49-F238E27FC236}">
                  <a16:creationId xmlns:a16="http://schemas.microsoft.com/office/drawing/2014/main" id="{1E1DC50B-DCE2-4D17-B539-74B5CF14B8C7}"/>
                </a:ext>
              </a:extLst>
            </xdr:cNvPr>
            <xdr:cNvSpPr txBox="1"/>
          </xdr:nvSpPr>
          <xdr:spPr>
            <a:xfrm>
              <a:off x="13352178" y="6231518"/>
              <a:ext cx="784647" cy="223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km-KH" sz="800" b="1">
                  <a:latin typeface="Khmer OS Content" panose="02000500000000020004" pitchFamily="2" charset="0"/>
                  <a:cs typeface="Khmer OS Content" panose="02000500000000020004" pitchFamily="2" charset="0"/>
                </a:rPr>
                <a:t>ធ្វើនៅ</a:t>
              </a:r>
              <a:endParaRPr lang="en-US" sz="800" b="1">
                <a:latin typeface="Khmer OS Content" panose="02000500000000020004" pitchFamily="2" charset="0"/>
                <a:cs typeface="Khmer OS Content" panose="02000500000000020004" pitchFamily="2" charset="0"/>
              </a:endParaRPr>
            </a:p>
          </xdr:txBody>
        </xdr:sp>
        <xdr:sp macro="" textlink="">
          <xdr:nvSpPr>
            <xdr:cNvPr id="20" name="TextBox 19">
              <a:extLst>
                <a:ext uri="{FF2B5EF4-FFF2-40B4-BE49-F238E27FC236}">
                  <a16:creationId xmlns:a16="http://schemas.microsoft.com/office/drawing/2014/main" id="{63A45BA8-B040-4142-B710-3C307571FB4D}"/>
                </a:ext>
              </a:extLst>
            </xdr:cNvPr>
            <xdr:cNvSpPr txBox="1"/>
          </xdr:nvSpPr>
          <xdr:spPr>
            <a:xfrm>
              <a:off x="13431949" y="6522659"/>
              <a:ext cx="2717929" cy="197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km-KH" sz="700" b="0">
                  <a:latin typeface="Khmer OS Muol Light" panose="02000500000000020004" pitchFamily="2" charset="0"/>
                  <a:cs typeface="Khmer OS Muol Light" panose="02000500000000020004" pitchFamily="2" charset="0"/>
                </a:rPr>
                <a:t>ហត្ថលេខា​ និងត្រាប្រធានសហគ្រាស</a:t>
              </a:r>
              <a:endParaRPr lang="en-US" sz="600" b="1">
                <a:latin typeface="Khmer OS Muol Light" panose="02000500000000020004" pitchFamily="2" charset="0"/>
                <a:cs typeface="Khmer OS Muol Light" panose="02000500000000020004" pitchFamily="2" charset="0"/>
              </a:endParaRPr>
            </a:p>
          </xdr:txBody>
        </xdr:sp>
        <xdr:sp macro="" textlink="">
          <xdr:nvSpPr>
            <xdr:cNvPr id="21" name="TextBox 20">
              <a:extLst>
                <a:ext uri="{FF2B5EF4-FFF2-40B4-BE49-F238E27FC236}">
                  <a16:creationId xmlns:a16="http://schemas.microsoft.com/office/drawing/2014/main" id="{99637D90-E4D9-455B-840A-FD134D5C35CA}"/>
                </a:ext>
              </a:extLst>
            </xdr:cNvPr>
            <xdr:cNvSpPr txBox="1"/>
          </xdr:nvSpPr>
          <xdr:spPr>
            <a:xfrm>
              <a:off x="13354632" y="6418484"/>
              <a:ext cx="413750" cy="114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500" b="0">
                  <a:latin typeface="Khmer OS Content" panose="02000500000000020004" pitchFamily="2" charset="0"/>
                  <a:cs typeface="Khmer OS Content" panose="02000500000000020004" pitchFamily="2" charset="0"/>
                </a:rPr>
                <a:t>Filed in,</a:t>
              </a:r>
            </a:p>
          </xdr:txBody>
        </xdr:sp>
      </xdr:grpSp>
    </xdr:grpSp>
    <xdr:clientData/>
  </xdr:twoCellAnchor>
  <xdr:twoCellAnchor>
    <xdr:from>
      <xdr:col>9</xdr:col>
      <xdr:colOff>584487</xdr:colOff>
      <xdr:row>48</xdr:row>
      <xdr:rowOff>20727</xdr:rowOff>
    </xdr:from>
    <xdr:to>
      <xdr:col>11</xdr:col>
      <xdr:colOff>101362</xdr:colOff>
      <xdr:row>51</xdr:row>
      <xdr:rowOff>6553</xdr:rowOff>
    </xdr:to>
    <xdr:grpSp>
      <xdr:nvGrpSpPr>
        <xdr:cNvPr id="22" name="Group 21">
          <a:extLst>
            <a:ext uri="{FF2B5EF4-FFF2-40B4-BE49-F238E27FC236}">
              <a16:creationId xmlns:a16="http://schemas.microsoft.com/office/drawing/2014/main" id="{1DFEFCF6-7079-4444-9132-BDBB9E566053}"/>
            </a:ext>
          </a:extLst>
        </xdr:cNvPr>
        <xdr:cNvGrpSpPr/>
      </xdr:nvGrpSpPr>
      <xdr:grpSpPr>
        <a:xfrm>
          <a:off x="4831050" y="7644696"/>
          <a:ext cx="1251218" cy="358888"/>
          <a:chOff x="12260134" y="7743459"/>
          <a:chExt cx="1261863" cy="322713"/>
        </a:xfrm>
      </xdr:grpSpPr>
      <xdr:sp macro="" textlink="">
        <xdr:nvSpPr>
          <xdr:cNvPr id="23" name="TextBox 22">
            <a:extLst>
              <a:ext uri="{FF2B5EF4-FFF2-40B4-BE49-F238E27FC236}">
                <a16:creationId xmlns:a16="http://schemas.microsoft.com/office/drawing/2014/main" id="{C222A8EA-479E-46F2-86E5-5494F92DE5C5}"/>
              </a:ext>
            </a:extLst>
          </xdr:cNvPr>
          <xdr:cNvSpPr txBox="1"/>
        </xdr:nvSpPr>
        <xdr:spPr>
          <a:xfrm>
            <a:off x="12260134" y="7827591"/>
            <a:ext cx="160193" cy="153128"/>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800">
              <a:latin typeface="Myriad Pro" panose="020B0503030403020204" pitchFamily="34" charset="0"/>
            </a:endParaRPr>
          </a:p>
        </xdr:txBody>
      </xdr:sp>
      <xdr:sp macro="" textlink="">
        <xdr:nvSpPr>
          <xdr:cNvPr id="24" name="TextBox 23">
            <a:extLst>
              <a:ext uri="{FF2B5EF4-FFF2-40B4-BE49-F238E27FC236}">
                <a16:creationId xmlns:a16="http://schemas.microsoft.com/office/drawing/2014/main" id="{FAFECF9A-75E3-4CC8-8021-6F305F84C98F}"/>
              </a:ext>
            </a:extLst>
          </xdr:cNvPr>
          <xdr:cNvSpPr txBox="1"/>
        </xdr:nvSpPr>
        <xdr:spPr>
          <a:xfrm>
            <a:off x="12835964" y="7831921"/>
            <a:ext cx="160421" cy="153128"/>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800">
              <a:latin typeface="Myriad Pro" panose="020B0503030403020204" pitchFamily="34" charset="0"/>
            </a:endParaRPr>
          </a:p>
        </xdr:txBody>
      </xdr:sp>
      <xdr:sp macro="" textlink="">
        <xdr:nvSpPr>
          <xdr:cNvPr id="25" name="TextBox 24">
            <a:extLst>
              <a:ext uri="{FF2B5EF4-FFF2-40B4-BE49-F238E27FC236}">
                <a16:creationId xmlns:a16="http://schemas.microsoft.com/office/drawing/2014/main" id="{23A51390-07C1-4B7F-BF0F-A591BBAE4881}"/>
              </a:ext>
            </a:extLst>
          </xdr:cNvPr>
          <xdr:cNvSpPr txBox="1"/>
        </xdr:nvSpPr>
        <xdr:spPr>
          <a:xfrm>
            <a:off x="12373985" y="7743459"/>
            <a:ext cx="401052" cy="230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km-KH" sz="700" b="0">
                <a:latin typeface="Khmer OS Content" panose="02000500000000020004" pitchFamily="2" charset="0"/>
                <a:cs typeface="Khmer OS Content" panose="02000500000000020004" pitchFamily="2" charset="0"/>
              </a:rPr>
              <a:t>បាន</a:t>
            </a:r>
            <a:endParaRPr lang="en-US" sz="700" b="0">
              <a:latin typeface="Khmer OS Content" panose="02000500000000020004" pitchFamily="2" charset="0"/>
              <a:cs typeface="Khmer OS Content" panose="02000500000000020004" pitchFamily="2" charset="0"/>
            </a:endParaRPr>
          </a:p>
        </xdr:txBody>
      </xdr:sp>
      <xdr:sp macro="" textlink="">
        <xdr:nvSpPr>
          <xdr:cNvPr id="26" name="TextBox 25">
            <a:extLst>
              <a:ext uri="{FF2B5EF4-FFF2-40B4-BE49-F238E27FC236}">
                <a16:creationId xmlns:a16="http://schemas.microsoft.com/office/drawing/2014/main" id="{E86DCBD9-A8CF-4622-8FF5-2879880AE2B0}"/>
              </a:ext>
            </a:extLst>
          </xdr:cNvPr>
          <xdr:cNvSpPr txBox="1"/>
        </xdr:nvSpPr>
        <xdr:spPr>
          <a:xfrm>
            <a:off x="12370147" y="7909192"/>
            <a:ext cx="313143" cy="136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600" b="0">
                <a:latin typeface="Myriad Pro" panose="020B0503030403020204" pitchFamily="34" charset="0"/>
                <a:cs typeface="Khmer OS Content" panose="02000500000000020004" pitchFamily="2" charset="0"/>
              </a:rPr>
              <a:t>Yes</a:t>
            </a:r>
          </a:p>
        </xdr:txBody>
      </xdr:sp>
      <xdr:sp macro="" textlink="">
        <xdr:nvSpPr>
          <xdr:cNvPr id="27" name="TextBox 26">
            <a:extLst>
              <a:ext uri="{FF2B5EF4-FFF2-40B4-BE49-F238E27FC236}">
                <a16:creationId xmlns:a16="http://schemas.microsoft.com/office/drawing/2014/main" id="{CF4B52E7-3FDE-48E8-84CB-E78BCF7ADEBE}"/>
              </a:ext>
            </a:extLst>
          </xdr:cNvPr>
          <xdr:cNvSpPr txBox="1"/>
        </xdr:nvSpPr>
        <xdr:spPr>
          <a:xfrm>
            <a:off x="12965537" y="7743487"/>
            <a:ext cx="556460" cy="230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km-KH" sz="700" b="0">
                <a:latin typeface="Khmer OS Content" panose="02000500000000020004" pitchFamily="2" charset="0"/>
                <a:cs typeface="Khmer OS Content" panose="02000500000000020004" pitchFamily="2" charset="0"/>
              </a:rPr>
              <a:t>មិនបាន</a:t>
            </a:r>
            <a:endParaRPr lang="en-US" sz="700" b="0">
              <a:latin typeface="Khmer OS Content" panose="02000500000000020004" pitchFamily="2" charset="0"/>
              <a:cs typeface="Khmer OS Content" panose="02000500000000020004" pitchFamily="2" charset="0"/>
            </a:endParaRPr>
          </a:p>
        </xdr:txBody>
      </xdr:sp>
      <xdr:sp macro="" textlink="">
        <xdr:nvSpPr>
          <xdr:cNvPr id="28" name="TextBox 27">
            <a:extLst>
              <a:ext uri="{FF2B5EF4-FFF2-40B4-BE49-F238E27FC236}">
                <a16:creationId xmlns:a16="http://schemas.microsoft.com/office/drawing/2014/main" id="{A7FD9A22-8249-42EA-A7B2-FA156D9D76DE}"/>
              </a:ext>
            </a:extLst>
          </xdr:cNvPr>
          <xdr:cNvSpPr txBox="1"/>
        </xdr:nvSpPr>
        <xdr:spPr>
          <a:xfrm>
            <a:off x="12966712" y="7929245"/>
            <a:ext cx="313143" cy="136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600" b="0">
                <a:latin typeface="Myriad Pro" panose="020B0503030403020204" pitchFamily="34" charset="0"/>
                <a:cs typeface="Khmer OS Content" panose="02000500000000020004" pitchFamily="2" charset="0"/>
              </a:rPr>
              <a:t>No</a:t>
            </a:r>
          </a:p>
        </xdr:txBody>
      </xdr:sp>
    </xdr:grpSp>
    <xdr:clientData/>
  </xdr:twoCellAnchor>
  <xdr:twoCellAnchor editAs="oneCell">
    <xdr:from>
      <xdr:col>4</xdr:col>
      <xdr:colOff>940519</xdr:colOff>
      <xdr:row>1</xdr:row>
      <xdr:rowOff>70589</xdr:rowOff>
    </xdr:from>
    <xdr:to>
      <xdr:col>8</xdr:col>
      <xdr:colOff>266698</xdr:colOff>
      <xdr:row>4</xdr:row>
      <xdr:rowOff>188149</xdr:rowOff>
    </xdr:to>
    <xdr:pic>
      <xdr:nvPicPr>
        <xdr:cNvPr id="65" name="Picture 64">
          <a:extLst>
            <a:ext uri="{FF2B5EF4-FFF2-40B4-BE49-F238E27FC236}">
              <a16:creationId xmlns:a16="http://schemas.microsoft.com/office/drawing/2014/main" id="{07881D43-90C2-4193-8FFF-21A7B63F78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947119" y="460056"/>
          <a:ext cx="1370879" cy="1324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500062</xdr:colOff>
      <xdr:row>10</xdr:row>
      <xdr:rowOff>27780</xdr:rowOff>
    </xdr:from>
    <xdr:to>
      <xdr:col>9</xdr:col>
      <xdr:colOff>255018</xdr:colOff>
      <xdr:row>11</xdr:row>
      <xdr:rowOff>101274</xdr:rowOff>
    </xdr:to>
    <xdr:grpSp>
      <xdr:nvGrpSpPr>
        <xdr:cNvPr id="81" name="Group 80">
          <a:extLst>
            <a:ext uri="{FF2B5EF4-FFF2-40B4-BE49-F238E27FC236}">
              <a16:creationId xmlns:a16="http://schemas.microsoft.com/office/drawing/2014/main" id="{6F4A9271-A5B4-4202-B7C4-643585E3AD5E}"/>
            </a:ext>
          </a:extLst>
        </xdr:cNvPr>
        <xdr:cNvGrpSpPr/>
      </xdr:nvGrpSpPr>
      <xdr:grpSpPr>
        <a:xfrm>
          <a:off x="1266031" y="2730499"/>
          <a:ext cx="3235550" cy="232244"/>
          <a:chOff x="4480719" y="2682875"/>
          <a:chExt cx="3235550" cy="232941"/>
        </a:xfrm>
      </xdr:grpSpPr>
      <xdr:sp macro="" textlink="">
        <xdr:nvSpPr>
          <xdr:cNvPr id="67" name="TextBox 66">
            <a:extLst>
              <a:ext uri="{FF2B5EF4-FFF2-40B4-BE49-F238E27FC236}">
                <a16:creationId xmlns:a16="http://schemas.microsoft.com/office/drawing/2014/main" id="{A4FE6702-7360-4BB2-AC3E-D0052EB41BC6}"/>
              </a:ext>
            </a:extLst>
          </xdr:cNvPr>
          <xdr:cNvSpPr txBox="1"/>
        </xdr:nvSpPr>
        <xdr:spPr bwMode="auto">
          <a:xfrm>
            <a:off x="5447408" y="2682875"/>
            <a:ext cx="125276" cy="218360"/>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68" name="TextBox 67">
            <a:extLst>
              <a:ext uri="{FF2B5EF4-FFF2-40B4-BE49-F238E27FC236}">
                <a16:creationId xmlns:a16="http://schemas.microsoft.com/office/drawing/2014/main" id="{02B78EC9-8836-42E9-B11C-AB39D3DE4564}"/>
              </a:ext>
            </a:extLst>
          </xdr:cNvPr>
          <xdr:cNvSpPr txBox="1"/>
        </xdr:nvSpPr>
        <xdr:spPr bwMode="auto">
          <a:xfrm>
            <a:off x="4480719" y="2683406"/>
            <a:ext cx="21902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9" name="TextBox 68">
            <a:extLst>
              <a:ext uri="{FF2B5EF4-FFF2-40B4-BE49-F238E27FC236}">
                <a16:creationId xmlns:a16="http://schemas.microsoft.com/office/drawing/2014/main" id="{7DCE9682-9477-471C-BCC1-AEF0BF486957}"/>
              </a:ext>
            </a:extLst>
          </xdr:cNvPr>
          <xdr:cNvSpPr txBox="1"/>
        </xdr:nvSpPr>
        <xdr:spPr bwMode="auto">
          <a:xfrm>
            <a:off x="4717962" y="2683406"/>
            <a:ext cx="21977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0" name="TextBox 69">
            <a:extLst>
              <a:ext uri="{FF2B5EF4-FFF2-40B4-BE49-F238E27FC236}">
                <a16:creationId xmlns:a16="http://schemas.microsoft.com/office/drawing/2014/main" id="{26657CB4-2692-4C51-93DD-4469A8F75C66}"/>
              </a:ext>
            </a:extLst>
          </xdr:cNvPr>
          <xdr:cNvSpPr txBox="1"/>
        </xdr:nvSpPr>
        <xdr:spPr bwMode="auto">
          <a:xfrm>
            <a:off x="4955955" y="2683406"/>
            <a:ext cx="22625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1" name="TextBox 70">
            <a:extLst>
              <a:ext uri="{FF2B5EF4-FFF2-40B4-BE49-F238E27FC236}">
                <a16:creationId xmlns:a16="http://schemas.microsoft.com/office/drawing/2014/main" id="{030701BE-01BF-4683-8B3F-783F16D33AAF}"/>
              </a:ext>
            </a:extLst>
          </xdr:cNvPr>
          <xdr:cNvSpPr txBox="1"/>
        </xdr:nvSpPr>
        <xdr:spPr bwMode="auto">
          <a:xfrm>
            <a:off x="5199113" y="2683406"/>
            <a:ext cx="21932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2" name="TextBox 71">
            <a:extLst>
              <a:ext uri="{FF2B5EF4-FFF2-40B4-BE49-F238E27FC236}">
                <a16:creationId xmlns:a16="http://schemas.microsoft.com/office/drawing/2014/main" id="{F3B45FE8-53B2-4288-83EF-DB98E4554AA1}"/>
              </a:ext>
            </a:extLst>
          </xdr:cNvPr>
          <xdr:cNvSpPr txBox="1"/>
        </xdr:nvSpPr>
        <xdr:spPr bwMode="auto">
          <a:xfrm>
            <a:off x="5597316" y="2683406"/>
            <a:ext cx="21768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3" name="TextBox 72">
            <a:extLst>
              <a:ext uri="{FF2B5EF4-FFF2-40B4-BE49-F238E27FC236}">
                <a16:creationId xmlns:a16="http://schemas.microsoft.com/office/drawing/2014/main" id="{7C03FBD9-1148-40C2-84CB-C9CD48D922C8}"/>
              </a:ext>
            </a:extLst>
          </xdr:cNvPr>
          <xdr:cNvSpPr txBox="1"/>
        </xdr:nvSpPr>
        <xdr:spPr bwMode="auto">
          <a:xfrm>
            <a:off x="5833890" y="2683406"/>
            <a:ext cx="218767"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4" name="TextBox 73">
            <a:extLst>
              <a:ext uri="{FF2B5EF4-FFF2-40B4-BE49-F238E27FC236}">
                <a16:creationId xmlns:a16="http://schemas.microsoft.com/office/drawing/2014/main" id="{BFA36BC0-31F7-4BBD-A9DD-868CCCEE9DC7}"/>
              </a:ext>
            </a:extLst>
          </xdr:cNvPr>
          <xdr:cNvSpPr txBox="1"/>
        </xdr:nvSpPr>
        <xdr:spPr bwMode="auto">
          <a:xfrm>
            <a:off x="6070877" y="2683406"/>
            <a:ext cx="22692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5" name="TextBox 74">
            <a:extLst>
              <a:ext uri="{FF2B5EF4-FFF2-40B4-BE49-F238E27FC236}">
                <a16:creationId xmlns:a16="http://schemas.microsoft.com/office/drawing/2014/main" id="{52F9113C-0522-4D35-880F-1C6EDDB1CFB8}"/>
              </a:ext>
            </a:extLst>
          </xdr:cNvPr>
          <xdr:cNvSpPr txBox="1"/>
        </xdr:nvSpPr>
        <xdr:spPr bwMode="auto">
          <a:xfrm>
            <a:off x="6313365" y="2683406"/>
            <a:ext cx="218989"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6" name="TextBox 75">
            <a:extLst>
              <a:ext uri="{FF2B5EF4-FFF2-40B4-BE49-F238E27FC236}">
                <a16:creationId xmlns:a16="http://schemas.microsoft.com/office/drawing/2014/main" id="{25AB5E31-A94B-4A1B-A515-5C5EE77C61BB}"/>
              </a:ext>
            </a:extLst>
          </xdr:cNvPr>
          <xdr:cNvSpPr txBox="1"/>
        </xdr:nvSpPr>
        <xdr:spPr bwMode="auto">
          <a:xfrm>
            <a:off x="6548467" y="2683406"/>
            <a:ext cx="21701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7" name="TextBox 76">
            <a:extLst>
              <a:ext uri="{FF2B5EF4-FFF2-40B4-BE49-F238E27FC236}">
                <a16:creationId xmlns:a16="http://schemas.microsoft.com/office/drawing/2014/main" id="{81B862F4-8788-49CA-8264-A218AFF3AB3F}"/>
              </a:ext>
            </a:extLst>
          </xdr:cNvPr>
          <xdr:cNvSpPr txBox="1"/>
        </xdr:nvSpPr>
        <xdr:spPr bwMode="auto">
          <a:xfrm>
            <a:off x="6783700" y="2683406"/>
            <a:ext cx="21910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8" name="TextBox 77">
            <a:extLst>
              <a:ext uri="{FF2B5EF4-FFF2-40B4-BE49-F238E27FC236}">
                <a16:creationId xmlns:a16="http://schemas.microsoft.com/office/drawing/2014/main" id="{568968F9-9CA0-4B78-8DDF-7E3B4D0BC35B}"/>
              </a:ext>
            </a:extLst>
          </xdr:cNvPr>
          <xdr:cNvSpPr txBox="1"/>
        </xdr:nvSpPr>
        <xdr:spPr bwMode="auto">
          <a:xfrm>
            <a:off x="7021023" y="2683406"/>
            <a:ext cx="229268"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9" name="TextBox 78">
            <a:extLst>
              <a:ext uri="{FF2B5EF4-FFF2-40B4-BE49-F238E27FC236}">
                <a16:creationId xmlns:a16="http://schemas.microsoft.com/office/drawing/2014/main" id="{39047C57-332F-451C-A7EA-D4E4855C59F4}"/>
              </a:ext>
            </a:extLst>
          </xdr:cNvPr>
          <xdr:cNvSpPr txBox="1"/>
        </xdr:nvSpPr>
        <xdr:spPr bwMode="auto">
          <a:xfrm>
            <a:off x="7265855" y="2683406"/>
            <a:ext cx="21597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0" name="TextBox 79">
            <a:extLst>
              <a:ext uri="{FF2B5EF4-FFF2-40B4-BE49-F238E27FC236}">
                <a16:creationId xmlns:a16="http://schemas.microsoft.com/office/drawing/2014/main" id="{D9F977DA-4503-4034-8CB7-BEE7311EF9DC}"/>
              </a:ext>
            </a:extLst>
          </xdr:cNvPr>
          <xdr:cNvSpPr txBox="1"/>
        </xdr:nvSpPr>
        <xdr:spPr bwMode="auto">
          <a:xfrm>
            <a:off x="7499289" y="2683406"/>
            <a:ext cx="216980"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clientData/>
  </xdr:twoCellAnchor>
  <xdr:twoCellAnchor>
    <xdr:from>
      <xdr:col>10</xdr:col>
      <xdr:colOff>144092</xdr:colOff>
      <xdr:row>5</xdr:row>
      <xdr:rowOff>42424</xdr:rowOff>
    </xdr:from>
    <xdr:to>
      <xdr:col>11</xdr:col>
      <xdr:colOff>720651</xdr:colOff>
      <xdr:row>5</xdr:row>
      <xdr:rowOff>274834</xdr:rowOff>
    </xdr:to>
    <xdr:grpSp>
      <xdr:nvGrpSpPr>
        <xdr:cNvPr id="86" name="Group 85">
          <a:extLst>
            <a:ext uri="{FF2B5EF4-FFF2-40B4-BE49-F238E27FC236}">
              <a16:creationId xmlns:a16="http://schemas.microsoft.com/office/drawing/2014/main" id="{97244150-9CD1-4640-8EDC-13A8A166732E}"/>
            </a:ext>
          </a:extLst>
        </xdr:cNvPr>
        <xdr:cNvGrpSpPr/>
      </xdr:nvGrpSpPr>
      <xdr:grpSpPr>
        <a:xfrm>
          <a:off x="5763842" y="2034737"/>
          <a:ext cx="937715" cy="232410"/>
          <a:chOff x="6056313" y="2047875"/>
          <a:chExt cx="937716" cy="232410"/>
        </a:xfrm>
      </xdr:grpSpPr>
      <xdr:sp macro="" textlink="">
        <xdr:nvSpPr>
          <xdr:cNvPr id="82" name="TextBox 81">
            <a:extLst>
              <a:ext uri="{FF2B5EF4-FFF2-40B4-BE49-F238E27FC236}">
                <a16:creationId xmlns:a16="http://schemas.microsoft.com/office/drawing/2014/main" id="{E09D9D6C-2534-440C-9071-9C4C699308FA}"/>
              </a:ext>
            </a:extLst>
          </xdr:cNvPr>
          <xdr:cNvSpPr txBox="1"/>
        </xdr:nvSpPr>
        <xdr:spPr bwMode="auto">
          <a:xfrm>
            <a:off x="6056313" y="2047875"/>
            <a:ext cx="21902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3" name="TextBox 82">
            <a:extLst>
              <a:ext uri="{FF2B5EF4-FFF2-40B4-BE49-F238E27FC236}">
                <a16:creationId xmlns:a16="http://schemas.microsoft.com/office/drawing/2014/main" id="{6187CF57-2048-45AE-BBE9-2FEDF20CBFF7}"/>
              </a:ext>
            </a:extLst>
          </xdr:cNvPr>
          <xdr:cNvSpPr txBox="1"/>
        </xdr:nvSpPr>
        <xdr:spPr bwMode="auto">
          <a:xfrm>
            <a:off x="6293556" y="2047875"/>
            <a:ext cx="21977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4" name="TextBox 83">
            <a:extLst>
              <a:ext uri="{FF2B5EF4-FFF2-40B4-BE49-F238E27FC236}">
                <a16:creationId xmlns:a16="http://schemas.microsoft.com/office/drawing/2014/main" id="{FB8FF8FB-2D14-4583-95B9-094CF5B97557}"/>
              </a:ext>
            </a:extLst>
          </xdr:cNvPr>
          <xdr:cNvSpPr txBox="1"/>
        </xdr:nvSpPr>
        <xdr:spPr bwMode="auto">
          <a:xfrm>
            <a:off x="6531549" y="2047875"/>
            <a:ext cx="22625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5" name="TextBox 84">
            <a:extLst>
              <a:ext uri="{FF2B5EF4-FFF2-40B4-BE49-F238E27FC236}">
                <a16:creationId xmlns:a16="http://schemas.microsoft.com/office/drawing/2014/main" id="{6BBCDF77-DCC9-47CB-AE12-0E5C42F1F1EF}"/>
              </a:ext>
            </a:extLst>
          </xdr:cNvPr>
          <xdr:cNvSpPr txBox="1"/>
        </xdr:nvSpPr>
        <xdr:spPr bwMode="auto">
          <a:xfrm>
            <a:off x="6774707" y="2047875"/>
            <a:ext cx="21932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clientData/>
  </xdr:twoCellAnchor>
  <xdr:twoCellAnchor>
    <xdr:from>
      <xdr:col>8</xdr:col>
      <xdr:colOff>128953</xdr:colOff>
      <xdr:row>55</xdr:row>
      <xdr:rowOff>35169</xdr:rowOff>
    </xdr:from>
    <xdr:to>
      <xdr:col>11</xdr:col>
      <xdr:colOff>691269</xdr:colOff>
      <xdr:row>57</xdr:row>
      <xdr:rowOff>70147</xdr:rowOff>
    </xdr:to>
    <xdr:grpSp>
      <xdr:nvGrpSpPr>
        <xdr:cNvPr id="87" name="Group 86">
          <a:extLst>
            <a:ext uri="{FF2B5EF4-FFF2-40B4-BE49-F238E27FC236}">
              <a16:creationId xmlns:a16="http://schemas.microsoft.com/office/drawing/2014/main" id="{5A8C755C-A80E-4A49-AA0B-FF5184F85B3C}"/>
            </a:ext>
          </a:extLst>
        </xdr:cNvPr>
        <xdr:cNvGrpSpPr/>
      </xdr:nvGrpSpPr>
      <xdr:grpSpPr>
        <a:xfrm>
          <a:off x="3931016" y="8429075"/>
          <a:ext cx="2741159" cy="229447"/>
          <a:chOff x="2097949" y="2176065"/>
          <a:chExt cx="2725621" cy="232317"/>
        </a:xfrm>
      </xdr:grpSpPr>
      <xdr:sp macro="" textlink="">
        <xdr:nvSpPr>
          <xdr:cNvPr id="88" name="TextBox 87">
            <a:extLst>
              <a:ext uri="{FF2B5EF4-FFF2-40B4-BE49-F238E27FC236}">
                <a16:creationId xmlns:a16="http://schemas.microsoft.com/office/drawing/2014/main" id="{9FDA9006-3F88-4F2C-AB30-48BBD7D61620}"/>
              </a:ext>
            </a:extLst>
          </xdr:cNvPr>
          <xdr:cNvSpPr txBox="1"/>
        </xdr:nvSpPr>
        <xdr:spPr bwMode="auto">
          <a:xfrm>
            <a:off x="2877417"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9" name="TextBox 88">
            <a:extLst>
              <a:ext uri="{FF2B5EF4-FFF2-40B4-BE49-F238E27FC236}">
                <a16:creationId xmlns:a16="http://schemas.microsoft.com/office/drawing/2014/main" id="{C3754AD0-DFD7-47BA-BD86-951AFAE75EE7}"/>
              </a:ext>
            </a:extLst>
          </xdr:cNvPr>
          <xdr:cNvSpPr txBox="1"/>
        </xdr:nvSpPr>
        <xdr:spPr bwMode="auto">
          <a:xfrm>
            <a:off x="3118716"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0" name="TextBox 89">
            <a:extLst>
              <a:ext uri="{FF2B5EF4-FFF2-40B4-BE49-F238E27FC236}">
                <a16:creationId xmlns:a16="http://schemas.microsoft.com/office/drawing/2014/main" id="{E7519F7C-A43B-4DC0-9AF7-A5F83F8C58FC}"/>
              </a:ext>
            </a:extLst>
          </xdr:cNvPr>
          <xdr:cNvSpPr txBox="1"/>
        </xdr:nvSpPr>
        <xdr:spPr bwMode="auto">
          <a:xfrm>
            <a:off x="3378914" y="2176065"/>
            <a:ext cx="22184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1" name="TextBox 90">
            <a:extLst>
              <a:ext uri="{FF2B5EF4-FFF2-40B4-BE49-F238E27FC236}">
                <a16:creationId xmlns:a16="http://schemas.microsoft.com/office/drawing/2014/main" id="{AFBD8659-505F-45DA-83C8-42344F96B5BF}"/>
              </a:ext>
            </a:extLst>
          </xdr:cNvPr>
          <xdr:cNvSpPr txBox="1"/>
        </xdr:nvSpPr>
        <xdr:spPr bwMode="auto">
          <a:xfrm>
            <a:off x="3618946"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2" name="TextBox 91">
            <a:extLst>
              <a:ext uri="{FF2B5EF4-FFF2-40B4-BE49-F238E27FC236}">
                <a16:creationId xmlns:a16="http://schemas.microsoft.com/office/drawing/2014/main" id="{663DA6F8-914C-447E-9B1F-B4788C9CD6F7}"/>
              </a:ext>
            </a:extLst>
          </xdr:cNvPr>
          <xdr:cNvSpPr txBox="1"/>
        </xdr:nvSpPr>
        <xdr:spPr bwMode="auto">
          <a:xfrm>
            <a:off x="3881718" y="2176065"/>
            <a:ext cx="22184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3" name="TextBox 92">
            <a:extLst>
              <a:ext uri="{FF2B5EF4-FFF2-40B4-BE49-F238E27FC236}">
                <a16:creationId xmlns:a16="http://schemas.microsoft.com/office/drawing/2014/main" id="{832FCBA3-2374-4BD4-B848-75B98D4E059B}"/>
              </a:ext>
            </a:extLst>
          </xdr:cNvPr>
          <xdr:cNvSpPr txBox="1"/>
        </xdr:nvSpPr>
        <xdr:spPr bwMode="auto">
          <a:xfrm>
            <a:off x="4121751" y="2176065"/>
            <a:ext cx="22184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4" name="TextBox 93">
            <a:extLst>
              <a:ext uri="{FF2B5EF4-FFF2-40B4-BE49-F238E27FC236}">
                <a16:creationId xmlns:a16="http://schemas.microsoft.com/office/drawing/2014/main" id="{5E452036-B2AA-4803-BB7D-DB8CB79664CE}"/>
              </a:ext>
            </a:extLst>
          </xdr:cNvPr>
          <xdr:cNvSpPr txBox="1"/>
        </xdr:nvSpPr>
        <xdr:spPr bwMode="auto">
          <a:xfrm>
            <a:off x="4361771"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5" name="TextBox 94">
            <a:extLst>
              <a:ext uri="{FF2B5EF4-FFF2-40B4-BE49-F238E27FC236}">
                <a16:creationId xmlns:a16="http://schemas.microsoft.com/office/drawing/2014/main" id="{FE7D4E71-AB82-4BA7-B269-80E657E439B3}"/>
              </a:ext>
            </a:extLst>
          </xdr:cNvPr>
          <xdr:cNvSpPr txBox="1"/>
        </xdr:nvSpPr>
        <xdr:spPr bwMode="auto">
          <a:xfrm>
            <a:off x="4603059" y="2176065"/>
            <a:ext cx="220511"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6" name="TextBox 95">
            <a:extLst>
              <a:ext uri="{FF2B5EF4-FFF2-40B4-BE49-F238E27FC236}">
                <a16:creationId xmlns:a16="http://schemas.microsoft.com/office/drawing/2014/main" id="{AA87DA73-0A83-4716-9A7A-0BB6963E66BB}"/>
              </a:ext>
            </a:extLst>
          </xdr:cNvPr>
          <xdr:cNvSpPr txBox="1"/>
        </xdr:nvSpPr>
        <xdr:spPr bwMode="auto">
          <a:xfrm>
            <a:off x="2097949" y="2176065"/>
            <a:ext cx="72275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clientData/>
  </xdr:twoCellAnchor>
  <xdr:twoCellAnchor>
    <xdr:from>
      <xdr:col>2</xdr:col>
      <xdr:colOff>1</xdr:colOff>
      <xdr:row>7</xdr:row>
      <xdr:rowOff>15876</xdr:rowOff>
    </xdr:from>
    <xdr:to>
      <xdr:col>5</xdr:col>
      <xdr:colOff>27783</xdr:colOff>
      <xdr:row>8</xdr:row>
      <xdr:rowOff>104648</xdr:rowOff>
    </xdr:to>
    <xdr:sp macro="" textlink="">
      <xdr:nvSpPr>
        <xdr:cNvPr id="97" name="TextBox 96">
          <a:extLst>
            <a:ext uri="{FF2B5EF4-FFF2-40B4-BE49-F238E27FC236}">
              <a16:creationId xmlns:a16="http://schemas.microsoft.com/office/drawing/2014/main" id="{73369DD5-E66C-4402-A3A8-A109BD1CD9C1}"/>
            </a:ext>
          </a:extLst>
        </xdr:cNvPr>
        <xdr:cNvSpPr txBox="1"/>
      </xdr:nvSpPr>
      <xdr:spPr bwMode="auto">
        <a:xfrm>
          <a:off x="765970" y="2413001"/>
          <a:ext cx="2559844" cy="247522"/>
        </a:xfrm>
        <a:prstGeom prst="rect">
          <a:avLst/>
        </a:prstGeom>
        <a:noFill/>
        <a:ln w="317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sz="900">
            <a:solidFill>
              <a:sysClr val="windowText" lastClr="000000"/>
            </a:solidFill>
            <a:latin typeface="Myriad Pro" panose="020B0503030403020204" pitchFamily="34" charset="0"/>
            <a:cs typeface="Times New Roman" panose="02020603050405020304" pitchFamily="18" charset="0"/>
          </a:endParaRPr>
        </a:p>
      </xdr:txBody>
    </xdr:sp>
    <xdr:clientData/>
  </xdr:twoCellAnchor>
  <xdr:twoCellAnchor>
    <xdr:from>
      <xdr:col>8</xdr:col>
      <xdr:colOff>400844</xdr:colOff>
      <xdr:row>7</xdr:row>
      <xdr:rowOff>15876</xdr:rowOff>
    </xdr:from>
    <xdr:to>
      <xdr:col>12</xdr:col>
      <xdr:colOff>0</xdr:colOff>
      <xdr:row>8</xdr:row>
      <xdr:rowOff>104648</xdr:rowOff>
    </xdr:to>
    <xdr:sp macro="" textlink="">
      <xdr:nvSpPr>
        <xdr:cNvPr id="98" name="TextBox 97">
          <a:extLst>
            <a:ext uri="{FF2B5EF4-FFF2-40B4-BE49-F238E27FC236}">
              <a16:creationId xmlns:a16="http://schemas.microsoft.com/office/drawing/2014/main" id="{3FF2D115-97A4-4A64-A4C8-5729E0D953DB}"/>
            </a:ext>
          </a:extLst>
        </xdr:cNvPr>
        <xdr:cNvSpPr txBox="1"/>
      </xdr:nvSpPr>
      <xdr:spPr bwMode="auto">
        <a:xfrm>
          <a:off x="4202907" y="2413001"/>
          <a:ext cx="2710656" cy="247522"/>
        </a:xfrm>
        <a:prstGeom prst="rect">
          <a:avLst/>
        </a:prstGeom>
        <a:noFill/>
        <a:ln w="317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sz="900">
            <a:solidFill>
              <a:sysClr val="windowText" lastClr="000000"/>
            </a:solidFill>
            <a:latin typeface="Myriad Pro" panose="020B0503030403020204" pitchFamily="34" charset="0"/>
            <a:cs typeface="Times New Roman" panose="02020603050405020304" pitchFamily="18" charset="0"/>
          </a:endParaRPr>
        </a:p>
      </xdr:txBody>
    </xdr:sp>
    <xdr:clientData/>
  </xdr:twoCellAnchor>
  <xdr:twoCellAnchor>
    <xdr:from>
      <xdr:col>9</xdr:col>
      <xdr:colOff>710406</xdr:colOff>
      <xdr:row>3</xdr:row>
      <xdr:rowOff>234155</xdr:rowOff>
    </xdr:from>
    <xdr:to>
      <xdr:col>11</xdr:col>
      <xdr:colOff>926201</xdr:colOff>
      <xdr:row>5</xdr:row>
      <xdr:rowOff>327580</xdr:rowOff>
    </xdr:to>
    <xdr:grpSp>
      <xdr:nvGrpSpPr>
        <xdr:cNvPr id="99" name="Group 98">
          <a:extLst>
            <a:ext uri="{FF2B5EF4-FFF2-40B4-BE49-F238E27FC236}">
              <a16:creationId xmlns:a16="http://schemas.microsoft.com/office/drawing/2014/main" id="{F14A77B2-1E58-47BD-BB06-5FD808857FD0}"/>
            </a:ext>
          </a:extLst>
        </xdr:cNvPr>
        <xdr:cNvGrpSpPr/>
      </xdr:nvGrpSpPr>
      <xdr:grpSpPr>
        <a:xfrm>
          <a:off x="4956969" y="1424780"/>
          <a:ext cx="1950138" cy="895113"/>
          <a:chOff x="5213603" y="1418470"/>
          <a:chExt cx="1893099" cy="892284"/>
        </a:xfrm>
      </xdr:grpSpPr>
      <xdr:sp macro="" textlink="">
        <xdr:nvSpPr>
          <xdr:cNvPr id="100" name="Rectangle 25">
            <a:extLst>
              <a:ext uri="{FF2B5EF4-FFF2-40B4-BE49-F238E27FC236}">
                <a16:creationId xmlns:a16="http://schemas.microsoft.com/office/drawing/2014/main" id="{91F66B20-C620-42E7-BCBA-0608EC334477}"/>
              </a:ext>
            </a:extLst>
          </xdr:cNvPr>
          <xdr:cNvSpPr>
            <a:spLocks noChangeArrowheads="1"/>
          </xdr:cNvSpPr>
        </xdr:nvSpPr>
        <xdr:spPr bwMode="auto">
          <a:xfrm>
            <a:off x="5291633" y="1950673"/>
            <a:ext cx="1043528" cy="290753"/>
          </a:xfrm>
          <a:prstGeom prst="rect">
            <a:avLst/>
          </a:prstGeom>
          <a:noFill/>
          <a:ln w="9525">
            <a:noFill/>
            <a:miter lim="800000"/>
            <a:headEnd/>
            <a:tailEnd/>
          </a:ln>
        </xdr:spPr>
        <xdr:txBody>
          <a:bodyPr vertOverflow="clip" wrap="square" lIns="45720" tIns="54864" rIns="45720" bIns="54864" anchor="t" upright="1"/>
          <a:lstStyle/>
          <a:p>
            <a:pPr algn="l" rtl="0">
              <a:defRPr sz="1000"/>
            </a:pPr>
            <a:r>
              <a:rPr lang="km-KH" sz="700" b="0" i="0" strike="noStrike">
                <a:solidFill>
                  <a:schemeClr val="tx1"/>
                </a:solidFill>
                <a:latin typeface="Khmer OS Muol Light" panose="02000500000000020004" pitchFamily="2" charset="0"/>
                <a:cs typeface="Khmer OS Muol Light" panose="02000500000000020004" pitchFamily="2" charset="0"/>
              </a:rPr>
              <a:t>ការិយបរិច្ឆេទ៖</a:t>
            </a:r>
          </a:p>
        </xdr:txBody>
      </xdr:sp>
      <xdr:sp macro="" textlink="">
        <xdr:nvSpPr>
          <xdr:cNvPr id="101" name="Rectangle 20">
            <a:extLst>
              <a:ext uri="{FF2B5EF4-FFF2-40B4-BE49-F238E27FC236}">
                <a16:creationId xmlns:a16="http://schemas.microsoft.com/office/drawing/2014/main" id="{A88CE16E-06F5-4797-AF07-C67728DD46E2}"/>
              </a:ext>
            </a:extLst>
          </xdr:cNvPr>
          <xdr:cNvSpPr>
            <a:spLocks noChangeArrowheads="1"/>
          </xdr:cNvSpPr>
        </xdr:nvSpPr>
        <xdr:spPr bwMode="auto">
          <a:xfrm>
            <a:off x="5319646" y="2132086"/>
            <a:ext cx="689232" cy="178668"/>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sz="600" b="0" i="0" strike="noStrike">
                <a:solidFill>
                  <a:schemeClr val="tx1"/>
                </a:solidFill>
                <a:latin typeface="Myriad Pro" panose="020B0503030403020204" pitchFamily="34" charset="0"/>
                <a:cs typeface="Times New Roman"/>
              </a:rPr>
              <a:t>For the Year:</a:t>
            </a:r>
          </a:p>
        </xdr:txBody>
      </xdr:sp>
      <xdr:grpSp>
        <xdr:nvGrpSpPr>
          <xdr:cNvPr id="102" name="Group 101">
            <a:extLst>
              <a:ext uri="{FF2B5EF4-FFF2-40B4-BE49-F238E27FC236}">
                <a16:creationId xmlns:a16="http://schemas.microsoft.com/office/drawing/2014/main" id="{4E6EF2D9-3113-4D7D-BC42-F8672BE28248}"/>
              </a:ext>
            </a:extLst>
          </xdr:cNvPr>
          <xdr:cNvGrpSpPr/>
        </xdr:nvGrpSpPr>
        <xdr:grpSpPr>
          <a:xfrm>
            <a:off x="5213603" y="1418470"/>
            <a:ext cx="1893099" cy="892284"/>
            <a:chOff x="5213603" y="1418470"/>
            <a:chExt cx="1893099" cy="892284"/>
          </a:xfrm>
        </xdr:grpSpPr>
        <xdr:grpSp>
          <xdr:nvGrpSpPr>
            <xdr:cNvPr id="103" name="Group 102">
              <a:extLst>
                <a:ext uri="{FF2B5EF4-FFF2-40B4-BE49-F238E27FC236}">
                  <a16:creationId xmlns:a16="http://schemas.microsoft.com/office/drawing/2014/main" id="{5C51833A-78AD-4990-8574-EFAB0553A573}"/>
                </a:ext>
              </a:extLst>
            </xdr:cNvPr>
            <xdr:cNvGrpSpPr/>
          </xdr:nvGrpSpPr>
          <xdr:grpSpPr>
            <a:xfrm>
              <a:off x="5735801" y="1418470"/>
              <a:ext cx="1367627" cy="415402"/>
              <a:chOff x="5735801" y="1418470"/>
              <a:chExt cx="1367627" cy="415402"/>
            </a:xfrm>
          </xdr:grpSpPr>
          <xdr:sp macro="" textlink="">
            <xdr:nvSpPr>
              <xdr:cNvPr id="105" name="TextBox 104">
                <a:extLst>
                  <a:ext uri="{FF2B5EF4-FFF2-40B4-BE49-F238E27FC236}">
                    <a16:creationId xmlns:a16="http://schemas.microsoft.com/office/drawing/2014/main" id="{822B94FE-0BC6-40F6-A350-84118ED6C260}"/>
                  </a:ext>
                </a:extLst>
              </xdr:cNvPr>
              <xdr:cNvSpPr txBox="1"/>
            </xdr:nvSpPr>
            <xdr:spPr>
              <a:xfrm>
                <a:off x="5735801" y="1418470"/>
                <a:ext cx="1367627" cy="415402"/>
              </a:xfrm>
              <a:custGeom>
                <a:avLst/>
                <a:gdLst>
                  <a:gd name="connsiteX0" fmla="*/ 0 w 1020177"/>
                  <a:gd name="connsiteY0" fmla="*/ 0 h 405063"/>
                  <a:gd name="connsiteX1" fmla="*/ 1020177 w 1020177"/>
                  <a:gd name="connsiteY1" fmla="*/ 0 h 405063"/>
                  <a:gd name="connsiteX2" fmla="*/ 1020177 w 1020177"/>
                  <a:gd name="connsiteY2" fmla="*/ 405063 h 405063"/>
                  <a:gd name="connsiteX3" fmla="*/ 0 w 1020177"/>
                  <a:gd name="connsiteY3" fmla="*/ 405063 h 405063"/>
                  <a:gd name="connsiteX4" fmla="*/ 0 w 1020177"/>
                  <a:gd name="connsiteY4" fmla="*/ 0 h 405063"/>
                  <a:gd name="connsiteX0" fmla="*/ 125329 w 1020177"/>
                  <a:gd name="connsiteY0" fmla="*/ 0 h 405063"/>
                  <a:gd name="connsiteX1" fmla="*/ 1020177 w 1020177"/>
                  <a:gd name="connsiteY1" fmla="*/ 0 h 405063"/>
                  <a:gd name="connsiteX2" fmla="*/ 1020177 w 1020177"/>
                  <a:gd name="connsiteY2" fmla="*/ 405063 h 405063"/>
                  <a:gd name="connsiteX3" fmla="*/ 0 w 1020177"/>
                  <a:gd name="connsiteY3" fmla="*/ 405063 h 405063"/>
                  <a:gd name="connsiteX4" fmla="*/ 125329 w 1020177"/>
                  <a:gd name="connsiteY4" fmla="*/ 0 h 405063"/>
                  <a:gd name="connsiteX0" fmla="*/ 176472 w 1020177"/>
                  <a:gd name="connsiteY0" fmla="*/ 0 h 405063"/>
                  <a:gd name="connsiteX1" fmla="*/ 1020177 w 1020177"/>
                  <a:gd name="connsiteY1" fmla="*/ 0 h 405063"/>
                  <a:gd name="connsiteX2" fmla="*/ 1020177 w 1020177"/>
                  <a:gd name="connsiteY2" fmla="*/ 405063 h 405063"/>
                  <a:gd name="connsiteX3" fmla="*/ 0 w 1020177"/>
                  <a:gd name="connsiteY3" fmla="*/ 405063 h 405063"/>
                  <a:gd name="connsiteX4" fmla="*/ 176472 w 1020177"/>
                  <a:gd name="connsiteY4" fmla="*/ 0 h 40506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0177" h="405063">
                    <a:moveTo>
                      <a:pt x="176472" y="0"/>
                    </a:moveTo>
                    <a:lnTo>
                      <a:pt x="1020177" y="0"/>
                    </a:lnTo>
                    <a:lnTo>
                      <a:pt x="1020177" y="405063"/>
                    </a:lnTo>
                    <a:lnTo>
                      <a:pt x="0" y="405063"/>
                    </a:lnTo>
                    <a:lnTo>
                      <a:pt x="176472" y="0"/>
                    </a:lnTo>
                    <a:close/>
                  </a:path>
                </a:pathLst>
              </a:cu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a:r>
                  <a:rPr lang="en-US" sz="900" b="1">
                    <a:latin typeface="Khmer OS Muol Light" panose="02000500000000020004" pitchFamily="2" charset="0"/>
                    <a:cs typeface="Khmer OS Muol Light" panose="02000500000000020004" pitchFamily="2" charset="0"/>
                  </a:rPr>
                  <a:t>            </a:t>
                </a:r>
                <a:r>
                  <a:rPr lang="km-KH" sz="900" b="0">
                    <a:latin typeface="Khmer OS Muol Light" panose="02000500000000020004" pitchFamily="2" charset="0"/>
                    <a:cs typeface="Khmer OS Muol Light" panose="02000500000000020004" pitchFamily="2" charset="0"/>
                  </a:rPr>
                  <a:t>ឧបសម្ព័ន្ធ</a:t>
                </a:r>
                <a:r>
                  <a:rPr lang="km-KH" sz="900" b="0" baseline="0">
                    <a:latin typeface="Khmer OS Muol Light" panose="02000500000000020004" pitchFamily="2" charset="0"/>
                    <a:cs typeface="Khmer OS Muol Light" panose="02000500000000020004" pitchFamily="2" charset="0"/>
                  </a:rPr>
                  <a:t> ១</a:t>
                </a:r>
                <a:br>
                  <a:rPr lang="km-KH" sz="700" b="0" baseline="0">
                    <a:latin typeface="Khmer OS Muol Light" panose="02000500000000020004" pitchFamily="2" charset="0"/>
                    <a:cs typeface="Khmer OS Muol Light" panose="02000500000000020004" pitchFamily="2" charset="0"/>
                  </a:rPr>
                </a:br>
                <a:endParaRPr lang="en-US" sz="600" b="1">
                  <a:latin typeface="Khmer OS Muol Light" panose="02000500000000020004" pitchFamily="2" charset="0"/>
                  <a:cs typeface="Khmer OS Muol Light" panose="02000500000000020004" pitchFamily="2" charset="0"/>
                </a:endParaRPr>
              </a:p>
            </xdr:txBody>
          </xdr:sp>
          <xdr:sp macro="" textlink="">
            <xdr:nvSpPr>
              <xdr:cNvPr id="106" name="TextBox 105">
                <a:extLst>
                  <a:ext uri="{FF2B5EF4-FFF2-40B4-BE49-F238E27FC236}">
                    <a16:creationId xmlns:a16="http://schemas.microsoft.com/office/drawing/2014/main" id="{FF11B57C-EAB4-4602-A27D-F1D7E28BEDDA}"/>
                  </a:ext>
                </a:extLst>
              </xdr:cNvPr>
              <xdr:cNvSpPr txBox="1"/>
            </xdr:nvSpPr>
            <xdr:spPr>
              <a:xfrm>
                <a:off x="6154708" y="1609267"/>
                <a:ext cx="790353" cy="214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latin typeface="Myriad Pro" panose="020B0503030403020204" pitchFamily="34" charset="0"/>
                  </a:rPr>
                  <a:t>Annex 1</a:t>
                </a:r>
              </a:p>
            </xdr:txBody>
          </xdr:sp>
        </xdr:grpSp>
        <xdr:sp macro="" textlink="">
          <xdr:nvSpPr>
            <xdr:cNvPr id="104" name="Rectangle: Rounded Corners 1">
              <a:extLst>
                <a:ext uri="{FF2B5EF4-FFF2-40B4-BE49-F238E27FC236}">
                  <a16:creationId xmlns:a16="http://schemas.microsoft.com/office/drawing/2014/main" id="{07F65437-5398-4A2D-B53B-F29426BD4D1A}"/>
                </a:ext>
              </a:extLst>
            </xdr:cNvPr>
            <xdr:cNvSpPr/>
          </xdr:nvSpPr>
          <xdr:spPr bwMode="auto">
            <a:xfrm>
              <a:off x="5213603" y="1970215"/>
              <a:ext cx="1893099" cy="340539"/>
            </a:xfrm>
            <a:prstGeom prst="roundRect">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grpSp>
    </xdr:grp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791185</xdr:colOff>
      <xdr:row>9</xdr:row>
      <xdr:rowOff>84667</xdr:rowOff>
    </xdr:from>
    <xdr:to>
      <xdr:col>6</xdr:col>
      <xdr:colOff>257155</xdr:colOff>
      <xdr:row>9</xdr:row>
      <xdr:rowOff>249796</xdr:rowOff>
    </xdr:to>
    <xdr:sp macro="" textlink="">
      <xdr:nvSpPr>
        <xdr:cNvPr id="21" name="Rectangle 25">
          <a:extLst>
            <a:ext uri="{FF2B5EF4-FFF2-40B4-BE49-F238E27FC236}">
              <a16:creationId xmlns:a16="http://schemas.microsoft.com/office/drawing/2014/main" id="{0E78E32C-6CAB-498B-AC15-5E5B139644B2}"/>
            </a:ext>
          </a:extLst>
        </xdr:cNvPr>
        <xdr:cNvSpPr>
          <a:spLocks noChangeArrowheads="1"/>
        </xdr:cNvSpPr>
      </xdr:nvSpPr>
      <xdr:spPr bwMode="auto">
        <a:xfrm>
          <a:off x="5291748" y="1018117"/>
          <a:ext cx="837570" cy="165129"/>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km-KH" sz="700" b="0" i="0" u="none" strike="noStrike">
              <a:solidFill>
                <a:sysClr val="windowText" lastClr="000000"/>
              </a:solidFill>
              <a:effectLst/>
              <a:latin typeface="Khmer OS Muol Light" panose="02000500000000020004" pitchFamily="2" charset="0"/>
              <a:ea typeface="+mn-ea"/>
              <a:cs typeface="Khmer OS Muol Light" panose="02000500000000020004" pitchFamily="2" charset="0"/>
            </a:rPr>
            <a:t>ឆ្នាំជាប់ពន្ធ</a:t>
          </a:r>
          <a:endParaRPr lang="en-US" sz="7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clientData/>
  </xdr:twoCellAnchor>
  <xdr:twoCellAnchor>
    <xdr:from>
      <xdr:col>5</xdr:col>
      <xdr:colOff>802791</xdr:colOff>
      <xdr:row>9</xdr:row>
      <xdr:rowOff>181383</xdr:rowOff>
    </xdr:from>
    <xdr:to>
      <xdr:col>6</xdr:col>
      <xdr:colOff>52231</xdr:colOff>
      <xdr:row>10</xdr:row>
      <xdr:rowOff>139654</xdr:rowOff>
    </xdr:to>
    <xdr:sp macro="" textlink="">
      <xdr:nvSpPr>
        <xdr:cNvPr id="22" name="Rectangle 25">
          <a:extLst>
            <a:ext uri="{FF2B5EF4-FFF2-40B4-BE49-F238E27FC236}">
              <a16:creationId xmlns:a16="http://schemas.microsoft.com/office/drawing/2014/main" id="{9F704B03-534C-4F2A-A730-4AFEFAD9998A}"/>
            </a:ext>
          </a:extLst>
        </xdr:cNvPr>
        <xdr:cNvSpPr>
          <a:spLocks noChangeArrowheads="1"/>
        </xdr:cNvSpPr>
      </xdr:nvSpPr>
      <xdr:spPr bwMode="auto">
        <a:xfrm>
          <a:off x="5303354" y="1114833"/>
          <a:ext cx="621040" cy="215446"/>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en-US" sz="600" b="1" i="0" u="none" strike="noStrike">
              <a:solidFill>
                <a:sysClr val="windowText" lastClr="000000"/>
              </a:solidFill>
              <a:effectLst/>
              <a:latin typeface="Myriad Pro" panose="020B0503030403020204" pitchFamily="34" charset="0"/>
              <a:ea typeface="+mn-ea"/>
              <a:cs typeface="+mn-cs"/>
            </a:rPr>
            <a:t>Tax Year</a:t>
          </a:r>
          <a:endParaRPr lang="en-US" sz="600" b="1" i="0" strike="noStrike">
            <a:solidFill>
              <a:sysClr val="windowText" lastClr="000000"/>
            </a:solidFill>
            <a:latin typeface="Myriad Pro" panose="020B0503030403020204" pitchFamily="34" charset="0"/>
            <a:cs typeface="Khmer OS Muol Light" panose="02000500000000020004" pitchFamily="2" charset="0"/>
          </a:endParaRPr>
        </a:p>
      </xdr:txBody>
    </xdr:sp>
    <xdr:clientData/>
  </xdr:twoCellAnchor>
  <xdr:twoCellAnchor>
    <xdr:from>
      <xdr:col>5</xdr:col>
      <xdr:colOff>545043</xdr:colOff>
      <xdr:row>9</xdr:row>
      <xdr:rowOff>111163</xdr:rowOff>
    </xdr:from>
    <xdr:to>
      <xdr:col>5</xdr:col>
      <xdr:colOff>745360</xdr:colOff>
      <xdr:row>10</xdr:row>
      <xdr:rowOff>86548</xdr:rowOff>
    </xdr:to>
    <xdr:sp macro="" textlink="">
      <xdr:nvSpPr>
        <xdr:cNvPr id="23" name="Isosceles Triangle 22">
          <a:extLst>
            <a:ext uri="{FF2B5EF4-FFF2-40B4-BE49-F238E27FC236}">
              <a16:creationId xmlns:a16="http://schemas.microsoft.com/office/drawing/2014/main" id="{9F4F088B-3E19-4BE2-B3D9-4D134FC35667}"/>
            </a:ext>
          </a:extLst>
        </xdr:cNvPr>
        <xdr:cNvSpPr/>
      </xdr:nvSpPr>
      <xdr:spPr bwMode="auto">
        <a:xfrm rot="5400000">
          <a:off x="5029485" y="1060734"/>
          <a:ext cx="232560" cy="200317"/>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clientData/>
  </xdr:twoCellAnchor>
  <xdr:twoCellAnchor>
    <xdr:from>
      <xdr:col>5</xdr:col>
      <xdr:colOff>1151657</xdr:colOff>
      <xdr:row>5</xdr:row>
      <xdr:rowOff>66304</xdr:rowOff>
    </xdr:from>
    <xdr:to>
      <xdr:col>6</xdr:col>
      <xdr:colOff>1441612</xdr:colOff>
      <xdr:row>9</xdr:row>
      <xdr:rowOff>3973</xdr:rowOff>
    </xdr:to>
    <xdr:grpSp>
      <xdr:nvGrpSpPr>
        <xdr:cNvPr id="28" name="Group 27">
          <a:extLst>
            <a:ext uri="{FF2B5EF4-FFF2-40B4-BE49-F238E27FC236}">
              <a16:creationId xmlns:a16="http://schemas.microsoft.com/office/drawing/2014/main" id="{EDE15C72-E6FB-42DE-A4B7-66DCB8871144}"/>
            </a:ext>
          </a:extLst>
        </xdr:cNvPr>
        <xdr:cNvGrpSpPr/>
      </xdr:nvGrpSpPr>
      <xdr:grpSpPr>
        <a:xfrm>
          <a:off x="5267251" y="625898"/>
          <a:ext cx="1631392" cy="370263"/>
          <a:chOff x="5689343" y="11767787"/>
          <a:chExt cx="1810233" cy="327711"/>
        </a:xfrm>
      </xdr:grpSpPr>
      <xdr:sp macro="" textlink="">
        <xdr:nvSpPr>
          <xdr:cNvPr id="29" name="TextBox 28">
            <a:extLst>
              <a:ext uri="{FF2B5EF4-FFF2-40B4-BE49-F238E27FC236}">
                <a16:creationId xmlns:a16="http://schemas.microsoft.com/office/drawing/2014/main" id="{A01F19F0-38C7-49DF-8640-252CF3A5C456}"/>
              </a:ext>
            </a:extLst>
          </xdr:cNvPr>
          <xdr:cNvSpPr txBox="1"/>
        </xdr:nvSpPr>
        <xdr:spPr>
          <a:xfrm>
            <a:off x="5689343" y="11767787"/>
            <a:ext cx="1810233" cy="327711"/>
          </a:xfrm>
          <a:custGeom>
            <a:avLst/>
            <a:gdLst>
              <a:gd name="connsiteX0" fmla="*/ 0 w 1020177"/>
              <a:gd name="connsiteY0" fmla="*/ 0 h 405063"/>
              <a:gd name="connsiteX1" fmla="*/ 1020177 w 1020177"/>
              <a:gd name="connsiteY1" fmla="*/ 0 h 405063"/>
              <a:gd name="connsiteX2" fmla="*/ 1020177 w 1020177"/>
              <a:gd name="connsiteY2" fmla="*/ 405063 h 405063"/>
              <a:gd name="connsiteX3" fmla="*/ 0 w 1020177"/>
              <a:gd name="connsiteY3" fmla="*/ 405063 h 405063"/>
              <a:gd name="connsiteX4" fmla="*/ 0 w 1020177"/>
              <a:gd name="connsiteY4" fmla="*/ 0 h 405063"/>
              <a:gd name="connsiteX0" fmla="*/ 125329 w 1020177"/>
              <a:gd name="connsiteY0" fmla="*/ 0 h 405063"/>
              <a:gd name="connsiteX1" fmla="*/ 1020177 w 1020177"/>
              <a:gd name="connsiteY1" fmla="*/ 0 h 405063"/>
              <a:gd name="connsiteX2" fmla="*/ 1020177 w 1020177"/>
              <a:gd name="connsiteY2" fmla="*/ 405063 h 405063"/>
              <a:gd name="connsiteX3" fmla="*/ 0 w 1020177"/>
              <a:gd name="connsiteY3" fmla="*/ 405063 h 405063"/>
              <a:gd name="connsiteX4" fmla="*/ 125329 w 1020177"/>
              <a:gd name="connsiteY4" fmla="*/ 0 h 405063"/>
              <a:gd name="connsiteX0" fmla="*/ 176472 w 1020177"/>
              <a:gd name="connsiteY0" fmla="*/ 0 h 405063"/>
              <a:gd name="connsiteX1" fmla="*/ 1020177 w 1020177"/>
              <a:gd name="connsiteY1" fmla="*/ 0 h 405063"/>
              <a:gd name="connsiteX2" fmla="*/ 1020177 w 1020177"/>
              <a:gd name="connsiteY2" fmla="*/ 405063 h 405063"/>
              <a:gd name="connsiteX3" fmla="*/ 0 w 1020177"/>
              <a:gd name="connsiteY3" fmla="*/ 405063 h 405063"/>
              <a:gd name="connsiteX4" fmla="*/ 176472 w 1020177"/>
              <a:gd name="connsiteY4" fmla="*/ 0 h 40506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0177" h="405063">
                <a:moveTo>
                  <a:pt x="176472" y="0"/>
                </a:moveTo>
                <a:lnTo>
                  <a:pt x="1020177" y="0"/>
                </a:lnTo>
                <a:lnTo>
                  <a:pt x="1020177" y="405063"/>
                </a:lnTo>
                <a:lnTo>
                  <a:pt x="0" y="405063"/>
                </a:lnTo>
                <a:lnTo>
                  <a:pt x="176472" y="0"/>
                </a:lnTo>
                <a:close/>
              </a:path>
            </a:pathLst>
          </a:cu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a:r>
              <a:rPr lang="en-US" sz="900" b="1">
                <a:latin typeface="Khmer OS Muol Light" panose="02000500000000020004" pitchFamily="2" charset="0"/>
                <a:cs typeface="Khmer OS Muol Light" panose="02000500000000020004" pitchFamily="2" charset="0"/>
              </a:rPr>
              <a:t>            </a:t>
            </a:r>
            <a:r>
              <a:rPr lang="km-KH" sz="900" b="0">
                <a:latin typeface="Khmer OS Muol Light" panose="02000500000000020004" pitchFamily="2" charset="0"/>
                <a:cs typeface="Khmer OS Muol Light" panose="02000500000000020004" pitchFamily="2" charset="0"/>
              </a:rPr>
              <a:t>ឧបសម្</a:t>
            </a:r>
            <a:r>
              <a:rPr lang="km-KH" sz="900" b="0">
                <a:solidFill>
                  <a:schemeClr val="tx1"/>
                </a:solidFill>
                <a:latin typeface="Khmer OS Muol Light" panose="02000500000000020004" pitchFamily="2" charset="0"/>
                <a:cs typeface="Khmer OS Muol Light" panose="02000500000000020004" pitchFamily="2" charset="0"/>
              </a:rPr>
              <a:t>ព័ន្ធ</a:t>
            </a:r>
            <a:r>
              <a:rPr lang="km-KH" sz="900" b="0" baseline="0">
                <a:solidFill>
                  <a:schemeClr val="tx1"/>
                </a:solidFill>
                <a:latin typeface="Khmer OS Muol Light" panose="02000500000000020004" pitchFamily="2" charset="0"/>
                <a:cs typeface="Khmer OS Muol Light" panose="02000500000000020004" pitchFamily="2" charset="0"/>
              </a:rPr>
              <a:t> ២</a:t>
            </a:r>
            <a:br>
              <a:rPr lang="km-KH" sz="700" b="0" baseline="0">
                <a:solidFill>
                  <a:schemeClr val="tx1"/>
                </a:solidFill>
                <a:latin typeface="Khmer OS Muol Light" panose="02000500000000020004" pitchFamily="2" charset="0"/>
                <a:cs typeface="Khmer OS Muol Light" panose="02000500000000020004" pitchFamily="2" charset="0"/>
              </a:rPr>
            </a:br>
            <a:endParaRPr lang="en-US" sz="600" b="1">
              <a:solidFill>
                <a:schemeClr val="tx1"/>
              </a:solidFill>
              <a:latin typeface="Khmer OS Muol Light" panose="02000500000000020004" pitchFamily="2" charset="0"/>
              <a:cs typeface="Khmer OS Muol Light" panose="02000500000000020004" pitchFamily="2" charset="0"/>
            </a:endParaRPr>
          </a:p>
        </xdr:txBody>
      </xdr:sp>
      <xdr:sp macro="" textlink="">
        <xdr:nvSpPr>
          <xdr:cNvPr id="30" name="TextBox 29">
            <a:extLst>
              <a:ext uri="{FF2B5EF4-FFF2-40B4-BE49-F238E27FC236}">
                <a16:creationId xmlns:a16="http://schemas.microsoft.com/office/drawing/2014/main" id="{53A9FDBA-74D1-4DEA-B33E-1ACBAEEAFFD2}"/>
              </a:ext>
            </a:extLst>
          </xdr:cNvPr>
          <xdr:cNvSpPr txBox="1"/>
        </xdr:nvSpPr>
        <xdr:spPr>
          <a:xfrm>
            <a:off x="6144445" y="11936361"/>
            <a:ext cx="892850" cy="14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latin typeface="Myriad Pro" panose="020B0503030403020204" pitchFamily="34" charset="0"/>
              </a:rPr>
              <a:t>Annex</a:t>
            </a:r>
            <a:r>
              <a:rPr lang="en-US" sz="900" b="1">
                <a:solidFill>
                  <a:schemeClr val="tx1"/>
                </a:solidFill>
                <a:latin typeface="Myriad Pro" panose="020B0503030403020204" pitchFamily="34" charset="0"/>
              </a:rPr>
              <a:t> 2</a:t>
            </a:r>
          </a:p>
        </xdr:txBody>
      </xdr:sp>
    </xdr:grpSp>
    <xdr:clientData/>
  </xdr:twoCellAnchor>
  <xdr:twoCellAnchor>
    <xdr:from>
      <xdr:col>6</xdr:col>
      <xdr:colOff>146835</xdr:colOff>
      <xdr:row>9</xdr:row>
      <xdr:rowOff>99220</xdr:rowOff>
    </xdr:from>
    <xdr:to>
      <xdr:col>6</xdr:col>
      <xdr:colOff>365858</xdr:colOff>
      <xdr:row>10</xdr:row>
      <xdr:rowOff>77630</xdr:rowOff>
    </xdr:to>
    <xdr:sp macro="" textlink="">
      <xdr:nvSpPr>
        <xdr:cNvPr id="31" name="TextBox 30">
          <a:extLst>
            <a:ext uri="{FF2B5EF4-FFF2-40B4-BE49-F238E27FC236}">
              <a16:creationId xmlns:a16="http://schemas.microsoft.com/office/drawing/2014/main" id="{146E77D1-D1D5-4803-B3CF-A1FB0D6B20B3}"/>
            </a:ext>
          </a:extLst>
        </xdr:cNvPr>
        <xdr:cNvSpPr txBox="1"/>
      </xdr:nvSpPr>
      <xdr:spPr bwMode="auto">
        <a:xfrm>
          <a:off x="5889616" y="1075533"/>
          <a:ext cx="21902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6</xdr:col>
      <xdr:colOff>384078</xdr:colOff>
      <xdr:row>9</xdr:row>
      <xdr:rowOff>99220</xdr:rowOff>
    </xdr:from>
    <xdr:to>
      <xdr:col>6</xdr:col>
      <xdr:colOff>603850</xdr:colOff>
      <xdr:row>10</xdr:row>
      <xdr:rowOff>77630</xdr:rowOff>
    </xdr:to>
    <xdr:sp macro="" textlink="">
      <xdr:nvSpPr>
        <xdr:cNvPr id="32" name="TextBox 31">
          <a:extLst>
            <a:ext uri="{FF2B5EF4-FFF2-40B4-BE49-F238E27FC236}">
              <a16:creationId xmlns:a16="http://schemas.microsoft.com/office/drawing/2014/main" id="{5C5615B0-C708-4BCE-BD5E-C67C2840A133}"/>
            </a:ext>
          </a:extLst>
        </xdr:cNvPr>
        <xdr:cNvSpPr txBox="1"/>
      </xdr:nvSpPr>
      <xdr:spPr bwMode="auto">
        <a:xfrm>
          <a:off x="6126859" y="1075533"/>
          <a:ext cx="21977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6</xdr:col>
      <xdr:colOff>622071</xdr:colOff>
      <xdr:row>9</xdr:row>
      <xdr:rowOff>99220</xdr:rowOff>
    </xdr:from>
    <xdr:to>
      <xdr:col>6</xdr:col>
      <xdr:colOff>848325</xdr:colOff>
      <xdr:row>10</xdr:row>
      <xdr:rowOff>77630</xdr:rowOff>
    </xdr:to>
    <xdr:sp macro="" textlink="">
      <xdr:nvSpPr>
        <xdr:cNvPr id="33" name="TextBox 32">
          <a:extLst>
            <a:ext uri="{FF2B5EF4-FFF2-40B4-BE49-F238E27FC236}">
              <a16:creationId xmlns:a16="http://schemas.microsoft.com/office/drawing/2014/main" id="{B58466D6-1A19-4332-BCB8-5DC23D21375D}"/>
            </a:ext>
          </a:extLst>
        </xdr:cNvPr>
        <xdr:cNvSpPr txBox="1"/>
      </xdr:nvSpPr>
      <xdr:spPr bwMode="auto">
        <a:xfrm>
          <a:off x="6364852" y="1075533"/>
          <a:ext cx="22625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6</xdr:col>
      <xdr:colOff>865229</xdr:colOff>
      <xdr:row>9</xdr:row>
      <xdr:rowOff>99220</xdr:rowOff>
    </xdr:from>
    <xdr:to>
      <xdr:col>6</xdr:col>
      <xdr:colOff>1084551</xdr:colOff>
      <xdr:row>10</xdr:row>
      <xdr:rowOff>77630</xdr:rowOff>
    </xdr:to>
    <xdr:sp macro="" textlink="">
      <xdr:nvSpPr>
        <xdr:cNvPr id="34" name="TextBox 33">
          <a:extLst>
            <a:ext uri="{FF2B5EF4-FFF2-40B4-BE49-F238E27FC236}">
              <a16:creationId xmlns:a16="http://schemas.microsoft.com/office/drawing/2014/main" id="{DFA69B18-BD2F-42B5-9B9B-EF637C7E61C7}"/>
            </a:ext>
          </a:extLst>
        </xdr:cNvPr>
        <xdr:cNvSpPr txBox="1"/>
      </xdr:nvSpPr>
      <xdr:spPr bwMode="auto">
        <a:xfrm>
          <a:off x="6608010" y="1075533"/>
          <a:ext cx="21932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2</xdr:col>
      <xdr:colOff>0</xdr:colOff>
      <xdr:row>0</xdr:row>
      <xdr:rowOff>43447</xdr:rowOff>
    </xdr:from>
    <xdr:to>
      <xdr:col>5</xdr:col>
      <xdr:colOff>612206</xdr:colOff>
      <xdr:row>2</xdr:row>
      <xdr:rowOff>74191</xdr:rowOff>
    </xdr:to>
    <xdr:grpSp>
      <xdr:nvGrpSpPr>
        <xdr:cNvPr id="50" name="Group 49">
          <a:extLst>
            <a:ext uri="{FF2B5EF4-FFF2-40B4-BE49-F238E27FC236}">
              <a16:creationId xmlns:a16="http://schemas.microsoft.com/office/drawing/2014/main" id="{BCDB417D-B567-41A4-9753-A15B85B8F5A1}"/>
            </a:ext>
          </a:extLst>
        </xdr:cNvPr>
        <xdr:cNvGrpSpPr/>
      </xdr:nvGrpSpPr>
      <xdr:grpSpPr>
        <a:xfrm>
          <a:off x="1492250" y="43447"/>
          <a:ext cx="3235550" cy="264900"/>
          <a:chOff x="4480719" y="2682875"/>
          <a:chExt cx="3235550" cy="232941"/>
        </a:xfrm>
      </xdr:grpSpPr>
      <xdr:sp macro="" textlink="">
        <xdr:nvSpPr>
          <xdr:cNvPr id="51" name="TextBox 50">
            <a:extLst>
              <a:ext uri="{FF2B5EF4-FFF2-40B4-BE49-F238E27FC236}">
                <a16:creationId xmlns:a16="http://schemas.microsoft.com/office/drawing/2014/main" id="{DCE4E676-26CF-4F5D-8BAC-908C0A8B7BE3}"/>
              </a:ext>
            </a:extLst>
          </xdr:cNvPr>
          <xdr:cNvSpPr txBox="1"/>
        </xdr:nvSpPr>
        <xdr:spPr bwMode="auto">
          <a:xfrm>
            <a:off x="5447408" y="2682875"/>
            <a:ext cx="125276" cy="218360"/>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52" name="TextBox 51">
            <a:extLst>
              <a:ext uri="{FF2B5EF4-FFF2-40B4-BE49-F238E27FC236}">
                <a16:creationId xmlns:a16="http://schemas.microsoft.com/office/drawing/2014/main" id="{7C77CA1A-7F5A-4A3E-A38C-01E972E85023}"/>
              </a:ext>
            </a:extLst>
          </xdr:cNvPr>
          <xdr:cNvSpPr txBox="1"/>
        </xdr:nvSpPr>
        <xdr:spPr bwMode="auto">
          <a:xfrm>
            <a:off x="4480719" y="2683406"/>
            <a:ext cx="21902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3" name="TextBox 52">
            <a:extLst>
              <a:ext uri="{FF2B5EF4-FFF2-40B4-BE49-F238E27FC236}">
                <a16:creationId xmlns:a16="http://schemas.microsoft.com/office/drawing/2014/main" id="{4EB27943-7CB3-427F-8FFE-E58622E6DB1B}"/>
              </a:ext>
            </a:extLst>
          </xdr:cNvPr>
          <xdr:cNvSpPr txBox="1"/>
        </xdr:nvSpPr>
        <xdr:spPr bwMode="auto">
          <a:xfrm>
            <a:off x="4717962" y="2683406"/>
            <a:ext cx="21977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4" name="TextBox 53">
            <a:extLst>
              <a:ext uri="{FF2B5EF4-FFF2-40B4-BE49-F238E27FC236}">
                <a16:creationId xmlns:a16="http://schemas.microsoft.com/office/drawing/2014/main" id="{66BCD982-6ADC-4913-9340-BEB714AEF5E4}"/>
              </a:ext>
            </a:extLst>
          </xdr:cNvPr>
          <xdr:cNvSpPr txBox="1"/>
        </xdr:nvSpPr>
        <xdr:spPr bwMode="auto">
          <a:xfrm>
            <a:off x="4955955" y="2683406"/>
            <a:ext cx="22625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5" name="TextBox 54">
            <a:extLst>
              <a:ext uri="{FF2B5EF4-FFF2-40B4-BE49-F238E27FC236}">
                <a16:creationId xmlns:a16="http://schemas.microsoft.com/office/drawing/2014/main" id="{03177EA3-826D-4402-BF2C-E11439D6E46A}"/>
              </a:ext>
            </a:extLst>
          </xdr:cNvPr>
          <xdr:cNvSpPr txBox="1"/>
        </xdr:nvSpPr>
        <xdr:spPr bwMode="auto">
          <a:xfrm>
            <a:off x="5199113" y="2683406"/>
            <a:ext cx="21932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6" name="TextBox 55">
            <a:extLst>
              <a:ext uri="{FF2B5EF4-FFF2-40B4-BE49-F238E27FC236}">
                <a16:creationId xmlns:a16="http://schemas.microsoft.com/office/drawing/2014/main" id="{BEC331C5-CDFF-4F85-A996-80EC2B00B82E}"/>
              </a:ext>
            </a:extLst>
          </xdr:cNvPr>
          <xdr:cNvSpPr txBox="1"/>
        </xdr:nvSpPr>
        <xdr:spPr bwMode="auto">
          <a:xfrm>
            <a:off x="5597316" y="2683406"/>
            <a:ext cx="21768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7" name="TextBox 56">
            <a:extLst>
              <a:ext uri="{FF2B5EF4-FFF2-40B4-BE49-F238E27FC236}">
                <a16:creationId xmlns:a16="http://schemas.microsoft.com/office/drawing/2014/main" id="{B5FC5806-117E-4212-AF36-1CCCB0CD1937}"/>
              </a:ext>
            </a:extLst>
          </xdr:cNvPr>
          <xdr:cNvSpPr txBox="1"/>
        </xdr:nvSpPr>
        <xdr:spPr bwMode="auto">
          <a:xfrm>
            <a:off x="5833890" y="2683406"/>
            <a:ext cx="218767"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8" name="TextBox 57">
            <a:extLst>
              <a:ext uri="{FF2B5EF4-FFF2-40B4-BE49-F238E27FC236}">
                <a16:creationId xmlns:a16="http://schemas.microsoft.com/office/drawing/2014/main" id="{8DE3A2E1-697F-4C5C-AA94-827C37FF3DF6}"/>
              </a:ext>
            </a:extLst>
          </xdr:cNvPr>
          <xdr:cNvSpPr txBox="1"/>
        </xdr:nvSpPr>
        <xdr:spPr bwMode="auto">
          <a:xfrm>
            <a:off x="6070877" y="2683406"/>
            <a:ext cx="22692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9" name="TextBox 58">
            <a:extLst>
              <a:ext uri="{FF2B5EF4-FFF2-40B4-BE49-F238E27FC236}">
                <a16:creationId xmlns:a16="http://schemas.microsoft.com/office/drawing/2014/main" id="{42D428C2-4FB7-45F5-9517-2314B1F518A9}"/>
              </a:ext>
            </a:extLst>
          </xdr:cNvPr>
          <xdr:cNvSpPr txBox="1"/>
        </xdr:nvSpPr>
        <xdr:spPr bwMode="auto">
          <a:xfrm>
            <a:off x="6313365" y="2683406"/>
            <a:ext cx="218989"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0" name="TextBox 59">
            <a:extLst>
              <a:ext uri="{FF2B5EF4-FFF2-40B4-BE49-F238E27FC236}">
                <a16:creationId xmlns:a16="http://schemas.microsoft.com/office/drawing/2014/main" id="{DCEA1BED-CFA9-4A86-9EF3-9FFABA0AA54A}"/>
              </a:ext>
            </a:extLst>
          </xdr:cNvPr>
          <xdr:cNvSpPr txBox="1"/>
        </xdr:nvSpPr>
        <xdr:spPr bwMode="auto">
          <a:xfrm>
            <a:off x="6548467" y="2683406"/>
            <a:ext cx="21701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1" name="TextBox 60">
            <a:extLst>
              <a:ext uri="{FF2B5EF4-FFF2-40B4-BE49-F238E27FC236}">
                <a16:creationId xmlns:a16="http://schemas.microsoft.com/office/drawing/2014/main" id="{254EC20B-2C4F-417E-97D1-D9955BD32419}"/>
              </a:ext>
            </a:extLst>
          </xdr:cNvPr>
          <xdr:cNvSpPr txBox="1"/>
        </xdr:nvSpPr>
        <xdr:spPr bwMode="auto">
          <a:xfrm>
            <a:off x="6783700" y="2683406"/>
            <a:ext cx="21910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2" name="TextBox 61">
            <a:extLst>
              <a:ext uri="{FF2B5EF4-FFF2-40B4-BE49-F238E27FC236}">
                <a16:creationId xmlns:a16="http://schemas.microsoft.com/office/drawing/2014/main" id="{BD877ABF-DC3D-44C2-9CF4-FE4766DDDE9E}"/>
              </a:ext>
            </a:extLst>
          </xdr:cNvPr>
          <xdr:cNvSpPr txBox="1"/>
        </xdr:nvSpPr>
        <xdr:spPr bwMode="auto">
          <a:xfrm>
            <a:off x="7021023" y="2683406"/>
            <a:ext cx="229268"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3" name="TextBox 62">
            <a:extLst>
              <a:ext uri="{FF2B5EF4-FFF2-40B4-BE49-F238E27FC236}">
                <a16:creationId xmlns:a16="http://schemas.microsoft.com/office/drawing/2014/main" id="{A71E8948-B70D-4DDB-AC99-9B5072994A60}"/>
              </a:ext>
            </a:extLst>
          </xdr:cNvPr>
          <xdr:cNvSpPr txBox="1"/>
        </xdr:nvSpPr>
        <xdr:spPr bwMode="auto">
          <a:xfrm>
            <a:off x="7265855" y="2683406"/>
            <a:ext cx="21597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4" name="TextBox 63">
            <a:extLst>
              <a:ext uri="{FF2B5EF4-FFF2-40B4-BE49-F238E27FC236}">
                <a16:creationId xmlns:a16="http://schemas.microsoft.com/office/drawing/2014/main" id="{D0C5A76A-1EFA-4D04-82C2-F9E3D7FFC672}"/>
              </a:ext>
            </a:extLst>
          </xdr:cNvPr>
          <xdr:cNvSpPr txBox="1"/>
        </xdr:nvSpPr>
        <xdr:spPr bwMode="auto">
          <a:xfrm>
            <a:off x="7499289" y="2683406"/>
            <a:ext cx="216980"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clientData/>
  </xdr:twoCellAnchor>
  <xdr:twoCellAnchor>
    <xdr:from>
      <xdr:col>2</xdr:col>
      <xdr:colOff>0</xdr:colOff>
      <xdr:row>4</xdr:row>
      <xdr:rowOff>0</xdr:rowOff>
    </xdr:from>
    <xdr:to>
      <xdr:col>6</xdr:col>
      <xdr:colOff>1444418</xdr:colOff>
      <xdr:row>5</xdr:row>
      <xdr:rowOff>57022</xdr:rowOff>
    </xdr:to>
    <xdr:sp macro="" textlink="">
      <xdr:nvSpPr>
        <xdr:cNvPr id="65" name="TextBox 64">
          <a:extLst>
            <a:ext uri="{FF2B5EF4-FFF2-40B4-BE49-F238E27FC236}">
              <a16:creationId xmlns:a16="http://schemas.microsoft.com/office/drawing/2014/main" id="{A33E329F-B0BC-499A-8721-83BACBC6430A}"/>
            </a:ext>
          </a:extLst>
        </xdr:cNvPr>
        <xdr:cNvSpPr txBox="1"/>
      </xdr:nvSpPr>
      <xdr:spPr bwMode="auto">
        <a:xfrm>
          <a:off x="1490579" y="367632"/>
          <a:ext cx="5404813" cy="247522"/>
        </a:xfrm>
        <a:prstGeom prst="rect">
          <a:avLst/>
        </a:prstGeom>
        <a:noFill/>
        <a:ln w="317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sz="900">
            <a:solidFill>
              <a:sysClr val="windowText" lastClr="000000"/>
            </a:solidFill>
            <a:latin typeface="Myriad Pro" panose="020B0503030403020204" pitchFamily="34" charset="0"/>
            <a:cs typeface="Times New Roman" panose="020206030504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0</xdr:colOff>
      <xdr:row>65</xdr:row>
      <xdr:rowOff>0</xdr:rowOff>
    </xdr:from>
    <xdr:to>
      <xdr:col>11</xdr:col>
      <xdr:colOff>0</xdr:colOff>
      <xdr:row>65</xdr:row>
      <xdr:rowOff>0</xdr:rowOff>
    </xdr:to>
    <xdr:sp macro="" textlink="">
      <xdr:nvSpPr>
        <xdr:cNvPr id="2" name="Line 6">
          <a:extLst>
            <a:ext uri="{FF2B5EF4-FFF2-40B4-BE49-F238E27FC236}">
              <a16:creationId xmlns:a16="http://schemas.microsoft.com/office/drawing/2014/main" id="{CAAB0409-2712-4F4C-9764-59C784964BD7}"/>
            </a:ext>
          </a:extLst>
        </xdr:cNvPr>
        <xdr:cNvSpPr>
          <a:spLocks noChangeShapeType="1"/>
        </xdr:cNvSpPr>
      </xdr:nvSpPr>
      <xdr:spPr bwMode="auto">
        <a:xfrm>
          <a:off x="6324600" y="9863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65</xdr:row>
      <xdr:rowOff>0</xdr:rowOff>
    </xdr:from>
    <xdr:to>
      <xdr:col>11</xdr:col>
      <xdr:colOff>0</xdr:colOff>
      <xdr:row>65</xdr:row>
      <xdr:rowOff>0</xdr:rowOff>
    </xdr:to>
    <xdr:sp macro="" textlink="">
      <xdr:nvSpPr>
        <xdr:cNvPr id="3" name="Line 8">
          <a:extLst>
            <a:ext uri="{FF2B5EF4-FFF2-40B4-BE49-F238E27FC236}">
              <a16:creationId xmlns:a16="http://schemas.microsoft.com/office/drawing/2014/main" id="{018CBAB1-6CD8-4090-B35E-0D660B12539F}"/>
            </a:ext>
          </a:extLst>
        </xdr:cNvPr>
        <xdr:cNvSpPr>
          <a:spLocks noChangeShapeType="1"/>
        </xdr:cNvSpPr>
      </xdr:nvSpPr>
      <xdr:spPr bwMode="auto">
        <a:xfrm>
          <a:off x="6324600" y="9863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65</xdr:row>
      <xdr:rowOff>0</xdr:rowOff>
    </xdr:from>
    <xdr:to>
      <xdr:col>11</xdr:col>
      <xdr:colOff>0</xdr:colOff>
      <xdr:row>65</xdr:row>
      <xdr:rowOff>0</xdr:rowOff>
    </xdr:to>
    <xdr:sp macro="" textlink="">
      <xdr:nvSpPr>
        <xdr:cNvPr id="4" name="Line 9">
          <a:extLst>
            <a:ext uri="{FF2B5EF4-FFF2-40B4-BE49-F238E27FC236}">
              <a16:creationId xmlns:a16="http://schemas.microsoft.com/office/drawing/2014/main" id="{EDBB2084-3270-41B8-BC86-C3B03AC71060}"/>
            </a:ext>
          </a:extLst>
        </xdr:cNvPr>
        <xdr:cNvSpPr>
          <a:spLocks noChangeShapeType="1"/>
        </xdr:cNvSpPr>
      </xdr:nvSpPr>
      <xdr:spPr bwMode="auto">
        <a:xfrm>
          <a:off x="6324600" y="9863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65</xdr:row>
      <xdr:rowOff>0</xdr:rowOff>
    </xdr:from>
    <xdr:to>
      <xdr:col>11</xdr:col>
      <xdr:colOff>0</xdr:colOff>
      <xdr:row>65</xdr:row>
      <xdr:rowOff>0</xdr:rowOff>
    </xdr:to>
    <xdr:sp macro="" textlink="">
      <xdr:nvSpPr>
        <xdr:cNvPr id="5" name="Line 12">
          <a:extLst>
            <a:ext uri="{FF2B5EF4-FFF2-40B4-BE49-F238E27FC236}">
              <a16:creationId xmlns:a16="http://schemas.microsoft.com/office/drawing/2014/main" id="{2CB2FCEB-FCD9-438C-8A26-C9A08D448E25}"/>
            </a:ext>
          </a:extLst>
        </xdr:cNvPr>
        <xdr:cNvSpPr>
          <a:spLocks noChangeShapeType="1"/>
        </xdr:cNvSpPr>
      </xdr:nvSpPr>
      <xdr:spPr bwMode="auto">
        <a:xfrm>
          <a:off x="6324600" y="9863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65</xdr:row>
      <xdr:rowOff>0</xdr:rowOff>
    </xdr:from>
    <xdr:to>
      <xdr:col>11</xdr:col>
      <xdr:colOff>0</xdr:colOff>
      <xdr:row>65</xdr:row>
      <xdr:rowOff>0</xdr:rowOff>
    </xdr:to>
    <xdr:sp macro="" textlink="">
      <xdr:nvSpPr>
        <xdr:cNvPr id="6" name="Line 13">
          <a:extLst>
            <a:ext uri="{FF2B5EF4-FFF2-40B4-BE49-F238E27FC236}">
              <a16:creationId xmlns:a16="http://schemas.microsoft.com/office/drawing/2014/main" id="{4BA231CE-A5D7-47DD-A357-0471C87841EF}"/>
            </a:ext>
          </a:extLst>
        </xdr:cNvPr>
        <xdr:cNvSpPr>
          <a:spLocks noChangeShapeType="1"/>
        </xdr:cNvSpPr>
      </xdr:nvSpPr>
      <xdr:spPr bwMode="auto">
        <a:xfrm>
          <a:off x="6324600" y="9863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65</xdr:row>
      <xdr:rowOff>0</xdr:rowOff>
    </xdr:from>
    <xdr:to>
      <xdr:col>11</xdr:col>
      <xdr:colOff>0</xdr:colOff>
      <xdr:row>65</xdr:row>
      <xdr:rowOff>0</xdr:rowOff>
    </xdr:to>
    <xdr:sp macro="" textlink="">
      <xdr:nvSpPr>
        <xdr:cNvPr id="7" name="Line 15">
          <a:extLst>
            <a:ext uri="{FF2B5EF4-FFF2-40B4-BE49-F238E27FC236}">
              <a16:creationId xmlns:a16="http://schemas.microsoft.com/office/drawing/2014/main" id="{94C9376C-531A-4052-8773-89E8C91C79FB}"/>
            </a:ext>
          </a:extLst>
        </xdr:cNvPr>
        <xdr:cNvSpPr>
          <a:spLocks noChangeShapeType="1"/>
        </xdr:cNvSpPr>
      </xdr:nvSpPr>
      <xdr:spPr bwMode="auto">
        <a:xfrm>
          <a:off x="6324600" y="98631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198860</xdr:colOff>
      <xdr:row>6</xdr:row>
      <xdr:rowOff>659547</xdr:rowOff>
    </xdr:from>
    <xdr:to>
      <xdr:col>11</xdr:col>
      <xdr:colOff>692727</xdr:colOff>
      <xdr:row>6</xdr:row>
      <xdr:rowOff>1289609</xdr:rowOff>
    </xdr:to>
    <xdr:grpSp>
      <xdr:nvGrpSpPr>
        <xdr:cNvPr id="8" name="Group 7">
          <a:extLst>
            <a:ext uri="{FF2B5EF4-FFF2-40B4-BE49-F238E27FC236}">
              <a16:creationId xmlns:a16="http://schemas.microsoft.com/office/drawing/2014/main" id="{BB9ECBDE-91EC-44A1-9CE5-DFAB2E39DD8C}"/>
            </a:ext>
          </a:extLst>
        </xdr:cNvPr>
        <xdr:cNvGrpSpPr/>
      </xdr:nvGrpSpPr>
      <xdr:grpSpPr>
        <a:xfrm>
          <a:off x="381077" y="2006851"/>
          <a:ext cx="6341389" cy="630062"/>
          <a:chOff x="7372970" y="469269"/>
          <a:chExt cx="5278865" cy="622148"/>
        </a:xfrm>
      </xdr:grpSpPr>
      <xdr:sp macro="" textlink="">
        <xdr:nvSpPr>
          <xdr:cNvPr id="9" name="Rectangle 26">
            <a:extLst>
              <a:ext uri="{FF2B5EF4-FFF2-40B4-BE49-F238E27FC236}">
                <a16:creationId xmlns:a16="http://schemas.microsoft.com/office/drawing/2014/main" id="{828C852A-3650-4754-9177-0F614DA40249}"/>
              </a:ext>
            </a:extLst>
          </xdr:cNvPr>
          <xdr:cNvSpPr>
            <a:spLocks noChangeArrowheads="1"/>
          </xdr:cNvSpPr>
        </xdr:nvSpPr>
        <xdr:spPr bwMode="auto">
          <a:xfrm>
            <a:off x="7687295" y="469269"/>
            <a:ext cx="4501711" cy="499169"/>
          </a:xfrm>
          <a:prstGeom prst="rect">
            <a:avLst/>
          </a:prstGeom>
          <a:noFill/>
          <a:ln w="9525">
            <a:noFill/>
            <a:miter lim="800000"/>
            <a:headEnd/>
            <a:tailEnd/>
          </a:ln>
        </xdr:spPr>
      </xdr:sp>
      <xdr:sp macro="" textlink="">
        <xdr:nvSpPr>
          <xdr:cNvPr id="10" name="Rectangle 20">
            <a:extLst>
              <a:ext uri="{FF2B5EF4-FFF2-40B4-BE49-F238E27FC236}">
                <a16:creationId xmlns:a16="http://schemas.microsoft.com/office/drawing/2014/main" id="{BC22F27C-F383-41FE-A200-5937C25CFF35}"/>
              </a:ext>
            </a:extLst>
          </xdr:cNvPr>
          <xdr:cNvSpPr>
            <a:spLocks noChangeArrowheads="1"/>
          </xdr:cNvSpPr>
        </xdr:nvSpPr>
        <xdr:spPr bwMode="auto">
          <a:xfrm>
            <a:off x="8130392" y="930386"/>
            <a:ext cx="3783328" cy="161031"/>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900" b="1" i="0" strike="noStrike">
                <a:solidFill>
                  <a:sysClr val="windowText" lastClr="000000"/>
                </a:solidFill>
                <a:latin typeface="Myriad Pro" panose="020B0503030403020204" pitchFamily="34" charset="0"/>
                <a:cs typeface="Times New Roman"/>
              </a:rPr>
              <a:t>ANNEX</a:t>
            </a:r>
            <a:r>
              <a:rPr lang="en-US" sz="900" b="1" i="0" strike="noStrike" baseline="0">
                <a:solidFill>
                  <a:sysClr val="windowText" lastClr="000000"/>
                </a:solidFill>
                <a:latin typeface="Myriad Pro" panose="020B0503030403020204" pitchFamily="34" charset="0"/>
                <a:cs typeface="Times New Roman"/>
              </a:rPr>
              <a:t> TO THE ANNUAL INCOME TAX RETURN (FOR LOCAL BRANCH)</a:t>
            </a:r>
            <a:endParaRPr lang="en-US" sz="900" b="1" i="0" strike="noStrike">
              <a:solidFill>
                <a:sysClr val="windowText" lastClr="000000"/>
              </a:solidFill>
              <a:latin typeface="Myriad Pro" panose="020B0503030403020204" pitchFamily="34" charset="0"/>
              <a:cs typeface="Times New Roman"/>
            </a:endParaRPr>
          </a:p>
        </xdr:txBody>
      </xdr:sp>
      <xdr:sp macro="" textlink="">
        <xdr:nvSpPr>
          <xdr:cNvPr id="11" name="Rectangle 25">
            <a:extLst>
              <a:ext uri="{FF2B5EF4-FFF2-40B4-BE49-F238E27FC236}">
                <a16:creationId xmlns:a16="http://schemas.microsoft.com/office/drawing/2014/main" id="{64E68519-11F4-47CE-A74D-D85E3FB2A9F5}"/>
              </a:ext>
            </a:extLst>
          </xdr:cNvPr>
          <xdr:cNvSpPr>
            <a:spLocks noChangeArrowheads="1"/>
          </xdr:cNvSpPr>
        </xdr:nvSpPr>
        <xdr:spPr bwMode="auto">
          <a:xfrm>
            <a:off x="7372970" y="620815"/>
            <a:ext cx="5278865" cy="360010"/>
          </a:xfrm>
          <a:prstGeom prst="rect">
            <a:avLst/>
          </a:prstGeom>
          <a:noFill/>
          <a:ln w="9525">
            <a:noFill/>
            <a:miter lim="800000"/>
            <a:headEnd/>
            <a:tailEnd/>
          </a:ln>
        </xdr:spPr>
        <xdr:txBody>
          <a:bodyPr vertOverflow="clip" wrap="square" lIns="45720" tIns="54864" rIns="45720" bIns="54864"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km-KH" sz="1100" b="0" i="0" strike="noStrike">
                <a:solidFill>
                  <a:sysClr val="windowText" lastClr="000000"/>
                </a:solidFill>
                <a:latin typeface="Khmer OS Muol Light" panose="02000500000000020004" pitchFamily="2" charset="0"/>
                <a:cs typeface="Khmer OS Muol Light" panose="02000500000000020004" pitchFamily="2" charset="0"/>
              </a:rPr>
              <a:t>ឧបសម្ព័ន្ធភ្ជាប់ជាមួយលិខិតប្រកាស</a:t>
            </a:r>
            <a:r>
              <a:rPr lang="km-KH" sz="1100" b="0" i="0" strike="noStrike">
                <a:solidFill>
                  <a:sysClr val="windowText" lastClr="000000"/>
                </a:solidFill>
                <a:latin typeface="Khmer OS Muol Light" panose="02000500000000020004" pitchFamily="2" charset="0"/>
                <a:ea typeface="+mn-ea"/>
                <a:cs typeface="Khmer OS Muol Light" panose="02000500000000020004" pitchFamily="2" charset="0"/>
              </a:rPr>
              <a:t>ពន្ធលើប្រាក់ចំណូលប្រចាំឆ្នំ</a:t>
            </a:r>
            <a:r>
              <a:rPr lang="km-KH" sz="1100" b="0" i="0" strike="noStrike" baseline="0">
                <a:solidFill>
                  <a:sysClr val="windowText" lastClr="000000"/>
                </a:solidFill>
                <a:latin typeface="Khmer OS Muol Light" panose="02000500000000020004" pitchFamily="2" charset="0"/>
                <a:ea typeface="+mn-ea"/>
                <a:cs typeface="Khmer OS Muol Light" panose="02000500000000020004" pitchFamily="2" charset="0"/>
              </a:rPr>
              <a:t>ា (សាខាសហគ្រាសក្នុងស្រុក)</a:t>
            </a:r>
          </a:p>
          <a:p>
            <a:pPr marL="0" marR="0" indent="0" algn="ctr" defTabSz="914400" rtl="0" eaLnBrk="1" fontAlgn="auto" latinLnBrk="0" hangingPunct="1">
              <a:lnSpc>
                <a:spcPct val="100000"/>
              </a:lnSpc>
              <a:spcBef>
                <a:spcPts val="0"/>
              </a:spcBef>
              <a:spcAft>
                <a:spcPts val="0"/>
              </a:spcAft>
              <a:buClrTx/>
              <a:buSzTx/>
              <a:buFontTx/>
              <a:buNone/>
              <a:tabLst/>
              <a:defRPr sz="1000"/>
            </a:pPr>
            <a:endParaRPr lang="en-US" sz="11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grpSp>
    <xdr:clientData/>
  </xdr:twoCellAnchor>
  <xdr:twoCellAnchor>
    <xdr:from>
      <xdr:col>10</xdr:col>
      <xdr:colOff>157594</xdr:colOff>
      <xdr:row>6</xdr:row>
      <xdr:rowOff>277092</xdr:rowOff>
    </xdr:from>
    <xdr:to>
      <xdr:col>11</xdr:col>
      <xdr:colOff>1120182</xdr:colOff>
      <xdr:row>6</xdr:row>
      <xdr:rowOff>684697</xdr:rowOff>
    </xdr:to>
    <xdr:grpSp>
      <xdr:nvGrpSpPr>
        <xdr:cNvPr id="12" name="Group 11">
          <a:extLst>
            <a:ext uri="{FF2B5EF4-FFF2-40B4-BE49-F238E27FC236}">
              <a16:creationId xmlns:a16="http://schemas.microsoft.com/office/drawing/2014/main" id="{959BDAC8-ECCD-4725-B08D-45B935B695C9}"/>
            </a:ext>
          </a:extLst>
        </xdr:cNvPr>
        <xdr:cNvGrpSpPr/>
      </xdr:nvGrpSpPr>
      <xdr:grpSpPr>
        <a:xfrm>
          <a:off x="5690377" y="1624396"/>
          <a:ext cx="1459544" cy="407605"/>
          <a:chOff x="5800725" y="12004005"/>
          <a:chExt cx="1709988" cy="404218"/>
        </a:xfrm>
      </xdr:grpSpPr>
      <xdr:sp macro="" textlink="">
        <xdr:nvSpPr>
          <xdr:cNvPr id="13" name="TextBox 12">
            <a:extLst>
              <a:ext uri="{FF2B5EF4-FFF2-40B4-BE49-F238E27FC236}">
                <a16:creationId xmlns:a16="http://schemas.microsoft.com/office/drawing/2014/main" id="{17106B36-74C1-4131-A810-389FE02C8A27}"/>
              </a:ext>
            </a:extLst>
          </xdr:cNvPr>
          <xdr:cNvSpPr txBox="1"/>
        </xdr:nvSpPr>
        <xdr:spPr>
          <a:xfrm>
            <a:off x="5800725" y="12004005"/>
            <a:ext cx="1709988" cy="404218"/>
          </a:xfrm>
          <a:custGeom>
            <a:avLst/>
            <a:gdLst>
              <a:gd name="connsiteX0" fmla="*/ 0 w 1020177"/>
              <a:gd name="connsiteY0" fmla="*/ 0 h 405063"/>
              <a:gd name="connsiteX1" fmla="*/ 1020177 w 1020177"/>
              <a:gd name="connsiteY1" fmla="*/ 0 h 405063"/>
              <a:gd name="connsiteX2" fmla="*/ 1020177 w 1020177"/>
              <a:gd name="connsiteY2" fmla="*/ 405063 h 405063"/>
              <a:gd name="connsiteX3" fmla="*/ 0 w 1020177"/>
              <a:gd name="connsiteY3" fmla="*/ 405063 h 405063"/>
              <a:gd name="connsiteX4" fmla="*/ 0 w 1020177"/>
              <a:gd name="connsiteY4" fmla="*/ 0 h 405063"/>
              <a:gd name="connsiteX0" fmla="*/ 125329 w 1020177"/>
              <a:gd name="connsiteY0" fmla="*/ 0 h 405063"/>
              <a:gd name="connsiteX1" fmla="*/ 1020177 w 1020177"/>
              <a:gd name="connsiteY1" fmla="*/ 0 h 405063"/>
              <a:gd name="connsiteX2" fmla="*/ 1020177 w 1020177"/>
              <a:gd name="connsiteY2" fmla="*/ 405063 h 405063"/>
              <a:gd name="connsiteX3" fmla="*/ 0 w 1020177"/>
              <a:gd name="connsiteY3" fmla="*/ 405063 h 405063"/>
              <a:gd name="connsiteX4" fmla="*/ 125329 w 1020177"/>
              <a:gd name="connsiteY4" fmla="*/ 0 h 405063"/>
              <a:gd name="connsiteX0" fmla="*/ 176472 w 1020177"/>
              <a:gd name="connsiteY0" fmla="*/ 0 h 405063"/>
              <a:gd name="connsiteX1" fmla="*/ 1020177 w 1020177"/>
              <a:gd name="connsiteY1" fmla="*/ 0 h 405063"/>
              <a:gd name="connsiteX2" fmla="*/ 1020177 w 1020177"/>
              <a:gd name="connsiteY2" fmla="*/ 405063 h 405063"/>
              <a:gd name="connsiteX3" fmla="*/ 0 w 1020177"/>
              <a:gd name="connsiteY3" fmla="*/ 405063 h 405063"/>
              <a:gd name="connsiteX4" fmla="*/ 176472 w 1020177"/>
              <a:gd name="connsiteY4" fmla="*/ 0 h 40506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0177" h="405063">
                <a:moveTo>
                  <a:pt x="176472" y="0"/>
                </a:moveTo>
                <a:lnTo>
                  <a:pt x="1020177" y="0"/>
                </a:lnTo>
                <a:lnTo>
                  <a:pt x="1020177" y="405063"/>
                </a:lnTo>
                <a:lnTo>
                  <a:pt x="0" y="405063"/>
                </a:lnTo>
                <a:lnTo>
                  <a:pt x="176472" y="0"/>
                </a:lnTo>
                <a:close/>
              </a:path>
            </a:pathLst>
          </a:cu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a:r>
              <a:rPr lang="en-US" sz="900" b="1">
                <a:latin typeface="Khmer OS Muol Light" panose="02000500000000020004" pitchFamily="2" charset="0"/>
                <a:cs typeface="Khmer OS Muol Light" panose="02000500000000020004" pitchFamily="2" charset="0"/>
              </a:rPr>
              <a:t>            </a:t>
            </a:r>
            <a:r>
              <a:rPr lang="km-KH" sz="900" b="0">
                <a:latin typeface="Khmer OS Muol Light" panose="02000500000000020004" pitchFamily="2" charset="0"/>
                <a:cs typeface="Khmer OS Muol Light" panose="02000500000000020004" pitchFamily="2" charset="0"/>
              </a:rPr>
              <a:t>ឧបសម្ព័ន្ធ</a:t>
            </a:r>
            <a:r>
              <a:rPr lang="km-KH" sz="900" b="0" baseline="0">
                <a:latin typeface="Khmer OS Muol Light" panose="02000500000000020004" pitchFamily="2" charset="0"/>
                <a:cs typeface="Khmer OS Muol Light" panose="02000500000000020004" pitchFamily="2" charset="0"/>
              </a:rPr>
              <a:t> </a:t>
            </a:r>
            <a:r>
              <a:rPr lang="km-KH" sz="900" b="0" baseline="0">
                <a:solidFill>
                  <a:schemeClr val="tx1"/>
                </a:solidFill>
                <a:latin typeface="Khmer OS Muol Light" panose="02000500000000020004" pitchFamily="2" charset="0"/>
                <a:cs typeface="Khmer OS Muol Light" panose="02000500000000020004" pitchFamily="2" charset="0"/>
              </a:rPr>
              <a:t>៣</a:t>
            </a:r>
            <a:r>
              <a:rPr lang="km-KH" sz="900" b="0" baseline="0">
                <a:latin typeface="Khmer OS Muol Light" panose="02000500000000020004" pitchFamily="2" charset="0"/>
                <a:cs typeface="Khmer OS Muol Light" panose="02000500000000020004" pitchFamily="2" charset="0"/>
              </a:rPr>
              <a:t> </a:t>
            </a:r>
            <a:br>
              <a:rPr lang="km-KH" sz="700" b="0" baseline="0">
                <a:latin typeface="Khmer OS Muol Light" panose="02000500000000020004" pitchFamily="2" charset="0"/>
                <a:cs typeface="Khmer OS Muol Light" panose="02000500000000020004" pitchFamily="2" charset="0"/>
              </a:rPr>
            </a:br>
            <a:endParaRPr lang="en-US" sz="600" b="1">
              <a:latin typeface="Khmer OS Muol Light" panose="02000500000000020004" pitchFamily="2" charset="0"/>
              <a:cs typeface="Khmer OS Muol Light" panose="02000500000000020004" pitchFamily="2" charset="0"/>
            </a:endParaRPr>
          </a:p>
        </xdr:txBody>
      </xdr:sp>
      <xdr:sp macro="" textlink="">
        <xdr:nvSpPr>
          <xdr:cNvPr id="14" name="TextBox 13">
            <a:extLst>
              <a:ext uri="{FF2B5EF4-FFF2-40B4-BE49-F238E27FC236}">
                <a16:creationId xmlns:a16="http://schemas.microsoft.com/office/drawing/2014/main" id="{0BD95E37-4D48-45ED-B12F-F913FA81A029}"/>
              </a:ext>
            </a:extLst>
          </xdr:cNvPr>
          <xdr:cNvSpPr txBox="1"/>
        </xdr:nvSpPr>
        <xdr:spPr>
          <a:xfrm>
            <a:off x="6313735" y="12189494"/>
            <a:ext cx="892851" cy="212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latin typeface="Myriad Pro" panose="020B0503030403020204" pitchFamily="34" charset="0"/>
              </a:rPr>
              <a:t>Annex </a:t>
            </a:r>
            <a:r>
              <a:rPr lang="en-US" sz="900" b="1">
                <a:solidFill>
                  <a:schemeClr val="tx1"/>
                </a:solidFill>
                <a:latin typeface="Myriad Pro" panose="020B0503030403020204" pitchFamily="34" charset="0"/>
              </a:rPr>
              <a:t>3</a:t>
            </a:r>
          </a:p>
        </xdr:txBody>
      </xdr:sp>
    </xdr:grpSp>
    <xdr:clientData/>
  </xdr:twoCellAnchor>
  <xdr:twoCellAnchor>
    <xdr:from>
      <xdr:col>0</xdr:col>
      <xdr:colOff>77932</xdr:colOff>
      <xdr:row>1</xdr:row>
      <xdr:rowOff>106086</xdr:rowOff>
    </xdr:from>
    <xdr:to>
      <xdr:col>6</xdr:col>
      <xdr:colOff>588818</xdr:colOff>
      <xdr:row>5</xdr:row>
      <xdr:rowOff>209113</xdr:rowOff>
    </xdr:to>
    <xdr:grpSp>
      <xdr:nvGrpSpPr>
        <xdr:cNvPr id="15" name="Group 14">
          <a:extLst>
            <a:ext uri="{FF2B5EF4-FFF2-40B4-BE49-F238E27FC236}">
              <a16:creationId xmlns:a16="http://schemas.microsoft.com/office/drawing/2014/main" id="{85833E46-E8A3-4FBD-B86D-8CB6367E5ADF}"/>
            </a:ext>
          </a:extLst>
        </xdr:cNvPr>
        <xdr:cNvGrpSpPr/>
      </xdr:nvGrpSpPr>
      <xdr:grpSpPr>
        <a:xfrm>
          <a:off x="77932" y="492608"/>
          <a:ext cx="2664364" cy="743548"/>
          <a:chOff x="0" y="266978"/>
          <a:chExt cx="2371725" cy="765422"/>
        </a:xfrm>
      </xdr:grpSpPr>
      <xdr:sp macro="" textlink="">
        <xdr:nvSpPr>
          <xdr:cNvPr id="16" name="TextBox 15">
            <a:extLst>
              <a:ext uri="{FF2B5EF4-FFF2-40B4-BE49-F238E27FC236}">
                <a16:creationId xmlns:a16="http://schemas.microsoft.com/office/drawing/2014/main" id="{C90CAFA8-ED25-4DD1-A311-8C2B4B77D70E}"/>
              </a:ext>
            </a:extLst>
          </xdr:cNvPr>
          <xdr:cNvSpPr txBox="1"/>
        </xdr:nvSpPr>
        <xdr:spPr>
          <a:xfrm>
            <a:off x="0" y="266978"/>
            <a:ext cx="23717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km-KH" sz="1050" b="0">
                <a:latin typeface="Khmer OS Muol Light" panose="02000500000000020004" pitchFamily="2" charset="0"/>
                <a:cs typeface="Khmer OS Muol Light" panose="02000500000000020004" pitchFamily="2" charset="0"/>
              </a:rPr>
              <a:t>ក្រសួងសេដ្ឋកិច្ចនិងហិរញ្ញវត្ថុ</a:t>
            </a:r>
            <a:endParaRPr lang="en-US" sz="1050" b="0">
              <a:latin typeface="Khmer OS Muol Light" panose="02000500000000020004" pitchFamily="2" charset="0"/>
              <a:cs typeface="Khmer OS Muol Light" panose="02000500000000020004" pitchFamily="2" charset="0"/>
            </a:endParaRPr>
          </a:p>
        </xdr:txBody>
      </xdr:sp>
      <xdr:sp macro="" textlink="">
        <xdr:nvSpPr>
          <xdr:cNvPr id="17" name="TextBox 16">
            <a:extLst>
              <a:ext uri="{FF2B5EF4-FFF2-40B4-BE49-F238E27FC236}">
                <a16:creationId xmlns:a16="http://schemas.microsoft.com/office/drawing/2014/main" id="{C2458C0A-2B0A-478C-83AB-9B4C7E7DE23B}"/>
              </a:ext>
            </a:extLst>
          </xdr:cNvPr>
          <xdr:cNvSpPr txBox="1"/>
        </xdr:nvSpPr>
        <xdr:spPr>
          <a:xfrm>
            <a:off x="100595" y="489593"/>
            <a:ext cx="2182695" cy="20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0">
                <a:latin typeface="Myriad Pro" panose="020B0503030403020204" pitchFamily="34" charset="0"/>
                <a:cs typeface="Khmer OS Muol Light" panose="02000500000000020004" pitchFamily="2" charset="0"/>
              </a:rPr>
              <a:t>MINISTRY OF ECONOMY AND FINANCE</a:t>
            </a:r>
          </a:p>
        </xdr:txBody>
      </xdr:sp>
      <xdr:sp macro="" textlink="">
        <xdr:nvSpPr>
          <xdr:cNvPr id="18" name="TextBox 17">
            <a:extLst>
              <a:ext uri="{FF2B5EF4-FFF2-40B4-BE49-F238E27FC236}">
                <a16:creationId xmlns:a16="http://schemas.microsoft.com/office/drawing/2014/main" id="{7F56A1DC-0B57-472F-A243-CD060A4F67F6}"/>
              </a:ext>
            </a:extLst>
          </xdr:cNvPr>
          <xdr:cNvSpPr txBox="1"/>
        </xdr:nvSpPr>
        <xdr:spPr>
          <a:xfrm>
            <a:off x="8660" y="839168"/>
            <a:ext cx="2314226" cy="19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0">
                <a:latin typeface="Myriad Pro" panose="020B0503030403020204" pitchFamily="34" charset="0"/>
                <a:cs typeface="Khmer OS Muol Light" panose="02000500000000020004" pitchFamily="2" charset="0"/>
              </a:rPr>
              <a:t>GENERAL DEPARTMENT OF TAXATION</a:t>
            </a:r>
          </a:p>
        </xdr:txBody>
      </xdr:sp>
      <xdr:sp macro="" textlink="">
        <xdr:nvSpPr>
          <xdr:cNvPr id="19" name="TextBox 18">
            <a:extLst>
              <a:ext uri="{FF2B5EF4-FFF2-40B4-BE49-F238E27FC236}">
                <a16:creationId xmlns:a16="http://schemas.microsoft.com/office/drawing/2014/main" id="{BCE8A570-D47B-4D29-AA70-E366B217E49E}"/>
              </a:ext>
            </a:extLst>
          </xdr:cNvPr>
          <xdr:cNvSpPr txBox="1"/>
        </xdr:nvSpPr>
        <xdr:spPr>
          <a:xfrm>
            <a:off x="191714" y="662959"/>
            <a:ext cx="19716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km-KH" sz="1000">
                <a:latin typeface="Khmer OS Muol Light" panose="02000500000000020004" pitchFamily="2" charset="0"/>
                <a:cs typeface="Khmer OS Muol Light" panose="02000500000000020004" pitchFamily="2" charset="0"/>
              </a:rPr>
              <a:t>អគ្គនាយកដ្ឋានពន្ធដារ</a:t>
            </a:r>
            <a:endParaRPr lang="en-US" sz="1000">
              <a:latin typeface="Khmer OS Muol Light" panose="02000500000000020004" pitchFamily="2" charset="0"/>
              <a:cs typeface="Khmer OS Muol Light" panose="02000500000000020004" pitchFamily="2" charset="0"/>
            </a:endParaRPr>
          </a:p>
        </xdr:txBody>
      </xdr:sp>
    </xdr:grpSp>
    <xdr:clientData/>
  </xdr:twoCellAnchor>
  <xdr:twoCellAnchor>
    <xdr:from>
      <xdr:col>9</xdr:col>
      <xdr:colOff>1183077</xdr:colOff>
      <xdr:row>1</xdr:row>
      <xdr:rowOff>8659</xdr:rowOff>
    </xdr:from>
    <xdr:to>
      <xdr:col>12</xdr:col>
      <xdr:colOff>0</xdr:colOff>
      <xdr:row>5</xdr:row>
      <xdr:rowOff>166628</xdr:rowOff>
    </xdr:to>
    <xdr:grpSp>
      <xdr:nvGrpSpPr>
        <xdr:cNvPr id="20" name="Group 19">
          <a:extLst>
            <a:ext uri="{FF2B5EF4-FFF2-40B4-BE49-F238E27FC236}">
              <a16:creationId xmlns:a16="http://schemas.microsoft.com/office/drawing/2014/main" id="{5323D030-7102-4A4D-AF05-867B2BEB027E}"/>
            </a:ext>
          </a:extLst>
        </xdr:cNvPr>
        <xdr:cNvGrpSpPr/>
      </xdr:nvGrpSpPr>
      <xdr:grpSpPr>
        <a:xfrm>
          <a:off x="5136642" y="395181"/>
          <a:ext cx="2019532" cy="798490"/>
          <a:chOff x="4371975" y="-25471"/>
          <a:chExt cx="2371725" cy="852667"/>
        </a:xfrm>
      </xdr:grpSpPr>
      <xdr:sp macro="" textlink="">
        <xdr:nvSpPr>
          <xdr:cNvPr id="21" name="TextBox 20">
            <a:extLst>
              <a:ext uri="{FF2B5EF4-FFF2-40B4-BE49-F238E27FC236}">
                <a16:creationId xmlns:a16="http://schemas.microsoft.com/office/drawing/2014/main" id="{9F39666F-5025-48D1-9F33-E8B35AF2094B}"/>
              </a:ext>
            </a:extLst>
          </xdr:cNvPr>
          <xdr:cNvSpPr txBox="1"/>
        </xdr:nvSpPr>
        <xdr:spPr>
          <a:xfrm>
            <a:off x="4371975" y="-25471"/>
            <a:ext cx="2371725" cy="2952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km-KH" sz="1100" b="0" i="0" u="none" strike="noStrike" kern="0" cap="none" spc="0" normalizeH="0" baseline="0" noProof="0">
                <a:ln>
                  <a:noFill/>
                </a:ln>
                <a:solidFill>
                  <a:sysClr val="windowText" lastClr="000000"/>
                </a:solidFill>
                <a:effectLst/>
                <a:uLnTx/>
                <a:uFillTx/>
                <a:latin typeface="Khmer OS Muol Light" panose="02000500000000020004" pitchFamily="2" charset="0"/>
                <a:cs typeface="Khmer OS Muol Light" panose="02000500000000020004" pitchFamily="2" charset="0"/>
              </a:rPr>
              <a:t>ព្រះរាជាណាចក្រកម្ពុជា</a:t>
            </a:r>
            <a:endParaRPr kumimoji="0" lang="en-US" sz="1100" b="0" i="0" u="none" strike="noStrike" kern="0" cap="none" spc="0" normalizeH="0" baseline="0" noProof="0">
              <a:ln>
                <a:noFill/>
              </a:ln>
              <a:solidFill>
                <a:sysClr val="windowText" lastClr="000000"/>
              </a:solidFill>
              <a:effectLst/>
              <a:uLnTx/>
              <a:uFillTx/>
              <a:latin typeface="Khmer OS Muol Light" panose="02000500000000020004" pitchFamily="2" charset="0"/>
              <a:cs typeface="Khmer OS Muol Light" panose="02000500000000020004" pitchFamily="2" charset="0"/>
            </a:endParaRPr>
          </a:p>
        </xdr:txBody>
      </xdr:sp>
      <xdr:sp macro="" textlink="">
        <xdr:nvSpPr>
          <xdr:cNvPr id="22" name="TextBox 21">
            <a:extLst>
              <a:ext uri="{FF2B5EF4-FFF2-40B4-BE49-F238E27FC236}">
                <a16:creationId xmlns:a16="http://schemas.microsoft.com/office/drawing/2014/main" id="{C296BB25-9792-4F85-90C0-3204FF131FF3}"/>
              </a:ext>
            </a:extLst>
          </xdr:cNvPr>
          <xdr:cNvSpPr txBox="1"/>
        </xdr:nvSpPr>
        <xdr:spPr>
          <a:xfrm>
            <a:off x="4508621" y="185685"/>
            <a:ext cx="2160048" cy="26744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150" normalizeH="0" baseline="0" noProof="0">
                <a:ln>
                  <a:noFill/>
                </a:ln>
                <a:solidFill>
                  <a:sysClr val="windowText" lastClr="000000"/>
                </a:solidFill>
                <a:effectLst/>
                <a:uLnTx/>
                <a:uFillTx/>
                <a:latin typeface="Myriad Pro" panose="020B0503030403020204" pitchFamily="34" charset="0"/>
                <a:cs typeface="Khmer OS Muol Light" panose="02000500000000020004" pitchFamily="2" charset="0"/>
              </a:rPr>
              <a:t>KINGDOM OF CAMBODIA</a:t>
            </a:r>
          </a:p>
        </xdr:txBody>
      </xdr:sp>
      <xdr:sp macro="" textlink="">
        <xdr:nvSpPr>
          <xdr:cNvPr id="23" name="TextBox 22">
            <a:extLst>
              <a:ext uri="{FF2B5EF4-FFF2-40B4-BE49-F238E27FC236}">
                <a16:creationId xmlns:a16="http://schemas.microsoft.com/office/drawing/2014/main" id="{2B4E9E3B-3D8D-4B98-8620-74B1E5E8F95A}"/>
              </a:ext>
            </a:extLst>
          </xdr:cNvPr>
          <xdr:cNvSpPr txBox="1"/>
        </xdr:nvSpPr>
        <xdr:spPr>
          <a:xfrm>
            <a:off x="4410425" y="521143"/>
            <a:ext cx="2314226" cy="19323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Myriad Pro" panose="020B0503030403020204" pitchFamily="34" charset="0"/>
                <a:cs typeface="Khmer OS Muol Light" panose="02000500000000020004" pitchFamily="2" charset="0"/>
              </a:rPr>
              <a:t>NATION      RELIGION        KING</a:t>
            </a:r>
          </a:p>
        </xdr:txBody>
      </xdr:sp>
      <xdr:sp macro="" textlink="">
        <xdr:nvSpPr>
          <xdr:cNvPr id="24" name="TextBox 23">
            <a:extLst>
              <a:ext uri="{FF2B5EF4-FFF2-40B4-BE49-F238E27FC236}">
                <a16:creationId xmlns:a16="http://schemas.microsoft.com/office/drawing/2014/main" id="{A4B1554A-1ADE-4C28-9988-8F4B840C7AE0}"/>
              </a:ext>
            </a:extLst>
          </xdr:cNvPr>
          <xdr:cNvSpPr txBox="1"/>
        </xdr:nvSpPr>
        <xdr:spPr>
          <a:xfrm>
            <a:off x="4432288" y="342899"/>
            <a:ext cx="2276475" cy="24765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km-KH" sz="900" b="0" i="0" u="none" strike="noStrike" kern="0" cap="none" spc="0" normalizeH="0" baseline="0" noProof="0">
                <a:ln>
                  <a:noFill/>
                </a:ln>
                <a:solidFill>
                  <a:sysClr val="windowText" lastClr="000000"/>
                </a:solidFill>
                <a:effectLst/>
                <a:uLnTx/>
                <a:uFillTx/>
                <a:latin typeface="Khmer OS Muol Light" panose="02000500000000020004" pitchFamily="2" charset="0"/>
                <a:cs typeface="Khmer OS Muol Light" panose="02000500000000020004" pitchFamily="2" charset="0"/>
              </a:rPr>
              <a:t>ជាតិ សាសនា ព្រះមហាក្សត្រ</a:t>
            </a:r>
            <a:endParaRPr kumimoji="0" lang="en-US" sz="900" b="0" i="0" u="none" strike="noStrike" kern="0" cap="none" spc="0" normalizeH="0" baseline="0" noProof="0">
              <a:ln>
                <a:noFill/>
              </a:ln>
              <a:solidFill>
                <a:sysClr val="windowText" lastClr="000000"/>
              </a:solidFill>
              <a:effectLst/>
              <a:uLnTx/>
              <a:uFillTx/>
              <a:latin typeface="Khmer OS Muol Light" panose="02000500000000020004" pitchFamily="2" charset="0"/>
              <a:cs typeface="Khmer OS Muol Light" panose="02000500000000020004" pitchFamily="2" charset="0"/>
            </a:endParaRPr>
          </a:p>
        </xdr:txBody>
      </xdr:sp>
      <xdr:pic>
        <xdr:nvPicPr>
          <xdr:cNvPr id="25" name="Picture 24">
            <a:extLst>
              <a:ext uri="{FF2B5EF4-FFF2-40B4-BE49-F238E27FC236}">
                <a16:creationId xmlns:a16="http://schemas.microsoft.com/office/drawing/2014/main" id="{DA4BE684-6B91-4212-881B-A337C04A8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9675" y="714375"/>
            <a:ext cx="1181100" cy="11282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196273</xdr:colOff>
      <xdr:row>4</xdr:row>
      <xdr:rowOff>15497</xdr:rowOff>
    </xdr:from>
    <xdr:to>
      <xdr:col>6</xdr:col>
      <xdr:colOff>305955</xdr:colOff>
      <xdr:row>4</xdr:row>
      <xdr:rowOff>15497</xdr:rowOff>
    </xdr:to>
    <xdr:cxnSp macro="">
      <xdr:nvCxnSpPr>
        <xdr:cNvPr id="26" name="Straight Connector 25">
          <a:extLst>
            <a:ext uri="{FF2B5EF4-FFF2-40B4-BE49-F238E27FC236}">
              <a16:creationId xmlns:a16="http://schemas.microsoft.com/office/drawing/2014/main" id="{AD9E500B-E0B9-41BF-A7DC-28C52A32F789}"/>
            </a:ext>
          </a:extLst>
        </xdr:cNvPr>
        <xdr:cNvCxnSpPr/>
      </xdr:nvCxnSpPr>
      <xdr:spPr bwMode="auto">
        <a:xfrm>
          <a:off x="548409" y="500406"/>
          <a:ext cx="208972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21980</xdr:colOff>
      <xdr:row>45</xdr:row>
      <xdr:rowOff>51288</xdr:rowOff>
    </xdr:from>
    <xdr:to>
      <xdr:col>3</xdr:col>
      <xdr:colOff>212480</xdr:colOff>
      <xdr:row>46</xdr:row>
      <xdr:rowOff>73269</xdr:rowOff>
    </xdr:to>
    <xdr:sp macro="" textlink="">
      <xdr:nvSpPr>
        <xdr:cNvPr id="27" name="TextBox 26">
          <a:extLst>
            <a:ext uri="{FF2B5EF4-FFF2-40B4-BE49-F238E27FC236}">
              <a16:creationId xmlns:a16="http://schemas.microsoft.com/office/drawing/2014/main" id="{A8857542-AF37-4C08-9035-4AAD20EBF64D}"/>
            </a:ext>
          </a:extLst>
        </xdr:cNvPr>
        <xdr:cNvSpPr txBox="1"/>
      </xdr:nvSpPr>
      <xdr:spPr>
        <a:xfrm>
          <a:off x="1979368" y="6418751"/>
          <a:ext cx="190500" cy="19343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xdr:twoCellAnchor>
  <xdr:twoCellAnchor>
    <xdr:from>
      <xdr:col>3</xdr:col>
      <xdr:colOff>21980</xdr:colOff>
      <xdr:row>48</xdr:row>
      <xdr:rowOff>36633</xdr:rowOff>
    </xdr:from>
    <xdr:to>
      <xdr:col>3</xdr:col>
      <xdr:colOff>212480</xdr:colOff>
      <xdr:row>49</xdr:row>
      <xdr:rowOff>65941</xdr:rowOff>
    </xdr:to>
    <xdr:sp macro="" textlink="">
      <xdr:nvSpPr>
        <xdr:cNvPr id="28" name="TextBox 27">
          <a:extLst>
            <a:ext uri="{FF2B5EF4-FFF2-40B4-BE49-F238E27FC236}">
              <a16:creationId xmlns:a16="http://schemas.microsoft.com/office/drawing/2014/main" id="{A76C0669-A637-4243-82D4-3AE8593A5B8D}"/>
            </a:ext>
          </a:extLst>
        </xdr:cNvPr>
        <xdr:cNvSpPr txBox="1"/>
      </xdr:nvSpPr>
      <xdr:spPr>
        <a:xfrm>
          <a:off x="1979368" y="6727946"/>
          <a:ext cx="190500" cy="19123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xdr:twoCellAnchor>
  <xdr:twoCellAnchor>
    <xdr:from>
      <xdr:col>6</xdr:col>
      <xdr:colOff>195942</xdr:colOff>
      <xdr:row>8</xdr:row>
      <xdr:rowOff>67947</xdr:rowOff>
    </xdr:from>
    <xdr:to>
      <xdr:col>6</xdr:col>
      <xdr:colOff>300988</xdr:colOff>
      <xdr:row>9</xdr:row>
      <xdr:rowOff>32661</xdr:rowOff>
    </xdr:to>
    <xdr:sp macro="" textlink="">
      <xdr:nvSpPr>
        <xdr:cNvPr id="32" name="Isosceles Triangle 31">
          <a:extLst>
            <a:ext uri="{FF2B5EF4-FFF2-40B4-BE49-F238E27FC236}">
              <a16:creationId xmlns:a16="http://schemas.microsoft.com/office/drawing/2014/main" id="{A523E17A-5539-4578-AC4B-ADEDEA4ABDAA}"/>
            </a:ext>
          </a:extLst>
        </xdr:cNvPr>
        <xdr:cNvSpPr/>
      </xdr:nvSpPr>
      <xdr:spPr bwMode="auto">
        <a:xfrm rot="5400000">
          <a:off x="2547346" y="2402844"/>
          <a:ext cx="136164" cy="105046"/>
        </a:xfrm>
        <a:prstGeom prst="triangle">
          <a:avLst/>
        </a:prstGeom>
        <a:solidFill>
          <a:schemeClr val="tx1"/>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36635</xdr:colOff>
      <xdr:row>65</xdr:row>
      <xdr:rowOff>117231</xdr:rowOff>
    </xdr:from>
    <xdr:to>
      <xdr:col>1</xdr:col>
      <xdr:colOff>709282</xdr:colOff>
      <xdr:row>67</xdr:row>
      <xdr:rowOff>162667</xdr:rowOff>
    </xdr:to>
    <xdr:sp macro="" textlink="">
      <xdr:nvSpPr>
        <xdr:cNvPr id="33" name="TextBox 32">
          <a:extLst>
            <a:ext uri="{FF2B5EF4-FFF2-40B4-BE49-F238E27FC236}">
              <a16:creationId xmlns:a16="http://schemas.microsoft.com/office/drawing/2014/main" id="{E7B7A178-6E10-48A7-8867-310D854AA863}"/>
            </a:ext>
          </a:extLst>
        </xdr:cNvPr>
        <xdr:cNvSpPr txBox="1"/>
      </xdr:nvSpPr>
      <xdr:spPr>
        <a:xfrm>
          <a:off x="203323" y="9980369"/>
          <a:ext cx="863147" cy="235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km-KH" sz="800" b="0">
              <a:solidFill>
                <a:sysClr val="windowText" lastClr="000000"/>
              </a:solidFill>
              <a:latin typeface="Khmer OS Muol" panose="02000500000000020004" pitchFamily="2" charset="0"/>
              <a:cs typeface="Khmer OS Muol" panose="02000500000000020004" pitchFamily="2" charset="0"/>
            </a:rPr>
            <a:t>សម្គាល់</a:t>
          </a:r>
          <a:r>
            <a:rPr lang="km-KH" sz="800" b="1">
              <a:latin typeface="Khmer OS Muol" panose="02000500000000020004" pitchFamily="2" charset="0"/>
              <a:cs typeface="Khmer OS Muol" panose="02000500000000020004" pitchFamily="2" charset="0"/>
            </a:rPr>
            <a:t>៖</a:t>
          </a:r>
          <a:endParaRPr lang="en-US" sz="800" b="1">
            <a:latin typeface="Khmer OS Muol" panose="02000500000000020004" pitchFamily="2" charset="0"/>
            <a:cs typeface="Khmer OS Muol" panose="02000500000000020004" pitchFamily="2" charset="0"/>
          </a:endParaRPr>
        </a:p>
      </xdr:txBody>
    </xdr:sp>
    <xdr:clientData/>
  </xdr:twoCellAnchor>
  <xdr:twoCellAnchor>
    <xdr:from>
      <xdr:col>0</xdr:col>
      <xdr:colOff>37789</xdr:colOff>
      <xdr:row>67</xdr:row>
      <xdr:rowOff>114089</xdr:rowOff>
    </xdr:from>
    <xdr:to>
      <xdr:col>1</xdr:col>
      <xdr:colOff>573928</xdr:colOff>
      <xdr:row>68</xdr:row>
      <xdr:rowOff>129177</xdr:rowOff>
    </xdr:to>
    <xdr:sp macro="" textlink="">
      <xdr:nvSpPr>
        <xdr:cNvPr id="34" name="TextBox 33">
          <a:extLst>
            <a:ext uri="{FF2B5EF4-FFF2-40B4-BE49-F238E27FC236}">
              <a16:creationId xmlns:a16="http://schemas.microsoft.com/office/drawing/2014/main" id="{CDCDEC61-BCEE-43CC-8BEF-8CA898956A2F}"/>
            </a:ext>
          </a:extLst>
        </xdr:cNvPr>
        <xdr:cNvSpPr txBox="1"/>
      </xdr:nvSpPr>
      <xdr:spPr>
        <a:xfrm>
          <a:off x="37789" y="10489437"/>
          <a:ext cx="718356" cy="186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700" b="0">
              <a:latin typeface="Khmer OS Content" panose="02000500000000020004" pitchFamily="2" charset="0"/>
              <a:cs typeface="Khmer OS Content" panose="02000500000000020004" pitchFamily="2" charset="0"/>
            </a:rPr>
            <a:t>NOTE</a:t>
          </a:r>
          <a:r>
            <a:rPr lang="km-KH" sz="700" b="0">
              <a:latin typeface="Khmer OS Content" panose="02000500000000020004" pitchFamily="2" charset="0"/>
              <a:cs typeface="Khmer OS Content" panose="02000500000000020004" pitchFamily="2" charset="0"/>
            </a:rPr>
            <a:t>៖</a:t>
          </a:r>
          <a:endParaRPr lang="en-US" sz="700" b="0">
            <a:latin typeface="Khmer OS Content" panose="02000500000000020004" pitchFamily="2" charset="0"/>
            <a:cs typeface="Khmer OS Content" panose="02000500000000020004" pitchFamily="2" charset="0"/>
          </a:endParaRPr>
        </a:p>
      </xdr:txBody>
    </xdr:sp>
    <xdr:clientData/>
  </xdr:twoCellAnchor>
  <xdr:twoCellAnchor editAs="oneCell">
    <xdr:from>
      <xdr:col>6</xdr:col>
      <xdr:colOff>690079</xdr:colOff>
      <xdr:row>2</xdr:row>
      <xdr:rowOff>135940</xdr:rowOff>
    </xdr:from>
    <xdr:to>
      <xdr:col>9</xdr:col>
      <xdr:colOff>290976</xdr:colOff>
      <xdr:row>6</xdr:row>
      <xdr:rowOff>745664</xdr:rowOff>
    </xdr:to>
    <xdr:pic>
      <xdr:nvPicPr>
        <xdr:cNvPr id="66" name="Picture 62">
          <a:extLst>
            <a:ext uri="{FF2B5EF4-FFF2-40B4-BE49-F238E27FC236}">
              <a16:creationId xmlns:a16="http://schemas.microsoft.com/office/drawing/2014/main" id="{38FA454C-DACB-4503-A06C-1A622063CB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057042" y="297865"/>
          <a:ext cx="1439222" cy="1414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13137</xdr:colOff>
      <xdr:row>8</xdr:row>
      <xdr:rowOff>13368</xdr:rowOff>
    </xdr:from>
    <xdr:to>
      <xdr:col>3</xdr:col>
      <xdr:colOff>161807</xdr:colOff>
      <xdr:row>9</xdr:row>
      <xdr:rowOff>74892</xdr:rowOff>
    </xdr:to>
    <xdr:sp macro="" textlink="">
      <xdr:nvSpPr>
        <xdr:cNvPr id="91" name="TextBox 90">
          <a:extLst>
            <a:ext uri="{FF2B5EF4-FFF2-40B4-BE49-F238E27FC236}">
              <a16:creationId xmlns:a16="http://schemas.microsoft.com/office/drawing/2014/main" id="{EB20A543-87B1-4379-81C7-5F40047E0A2A}"/>
            </a:ext>
          </a:extLst>
        </xdr:cNvPr>
        <xdr:cNvSpPr txBox="1"/>
      </xdr:nvSpPr>
      <xdr:spPr bwMode="auto">
        <a:xfrm>
          <a:off x="1854637" y="2710447"/>
          <a:ext cx="225538" cy="231971"/>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3</xdr:col>
      <xdr:colOff>179989</xdr:colOff>
      <xdr:row>8</xdr:row>
      <xdr:rowOff>13368</xdr:rowOff>
    </xdr:from>
    <xdr:to>
      <xdr:col>5</xdr:col>
      <xdr:colOff>90906</xdr:colOff>
      <xdr:row>9</xdr:row>
      <xdr:rowOff>74892</xdr:rowOff>
    </xdr:to>
    <xdr:sp macro="" textlink="">
      <xdr:nvSpPr>
        <xdr:cNvPr id="92" name="TextBox 91">
          <a:extLst>
            <a:ext uri="{FF2B5EF4-FFF2-40B4-BE49-F238E27FC236}">
              <a16:creationId xmlns:a16="http://schemas.microsoft.com/office/drawing/2014/main" id="{625F7489-95F1-44DA-B947-74F5295E7250}"/>
            </a:ext>
          </a:extLst>
        </xdr:cNvPr>
        <xdr:cNvSpPr txBox="1"/>
      </xdr:nvSpPr>
      <xdr:spPr bwMode="auto">
        <a:xfrm>
          <a:off x="2098357" y="2710447"/>
          <a:ext cx="225075" cy="231971"/>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6</xdr:col>
      <xdr:colOff>621632</xdr:colOff>
      <xdr:row>8</xdr:row>
      <xdr:rowOff>13369</xdr:rowOff>
    </xdr:from>
    <xdr:to>
      <xdr:col>9</xdr:col>
      <xdr:colOff>851368</xdr:colOff>
      <xdr:row>9</xdr:row>
      <xdr:rowOff>75239</xdr:rowOff>
    </xdr:to>
    <xdr:grpSp>
      <xdr:nvGrpSpPr>
        <xdr:cNvPr id="93" name="Group 92">
          <a:extLst>
            <a:ext uri="{FF2B5EF4-FFF2-40B4-BE49-F238E27FC236}">
              <a16:creationId xmlns:a16="http://schemas.microsoft.com/office/drawing/2014/main" id="{A031DDA4-9322-4690-A660-2233A207AF1B}"/>
            </a:ext>
          </a:extLst>
        </xdr:cNvPr>
        <xdr:cNvGrpSpPr/>
      </xdr:nvGrpSpPr>
      <xdr:grpSpPr>
        <a:xfrm>
          <a:off x="2775110" y="2713499"/>
          <a:ext cx="2029823" cy="233044"/>
          <a:chOff x="3128412" y="2176065"/>
          <a:chExt cx="2027789" cy="232317"/>
        </a:xfrm>
      </xdr:grpSpPr>
      <xdr:sp macro="" textlink="">
        <xdr:nvSpPr>
          <xdr:cNvPr id="94" name="TextBox 93">
            <a:extLst>
              <a:ext uri="{FF2B5EF4-FFF2-40B4-BE49-F238E27FC236}">
                <a16:creationId xmlns:a16="http://schemas.microsoft.com/office/drawing/2014/main" id="{489A7E52-257F-4217-AC87-E87C1B7152E0}"/>
              </a:ext>
            </a:extLst>
          </xdr:cNvPr>
          <xdr:cNvSpPr txBox="1"/>
        </xdr:nvSpPr>
        <xdr:spPr bwMode="auto">
          <a:xfrm>
            <a:off x="3128412"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5" name="TextBox 94">
            <a:extLst>
              <a:ext uri="{FF2B5EF4-FFF2-40B4-BE49-F238E27FC236}">
                <a16:creationId xmlns:a16="http://schemas.microsoft.com/office/drawing/2014/main" id="{ADD762D2-A3B2-46FD-B3B5-70D6D7BD981A}"/>
              </a:ext>
            </a:extLst>
          </xdr:cNvPr>
          <xdr:cNvSpPr txBox="1"/>
        </xdr:nvSpPr>
        <xdr:spPr bwMode="auto">
          <a:xfrm>
            <a:off x="3369712"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6" name="TextBox 95">
            <a:extLst>
              <a:ext uri="{FF2B5EF4-FFF2-40B4-BE49-F238E27FC236}">
                <a16:creationId xmlns:a16="http://schemas.microsoft.com/office/drawing/2014/main" id="{3139B1B7-429C-4FD8-B89D-0E077861E5DC}"/>
              </a:ext>
            </a:extLst>
          </xdr:cNvPr>
          <xdr:cNvSpPr txBox="1"/>
        </xdr:nvSpPr>
        <xdr:spPr bwMode="auto">
          <a:xfrm>
            <a:off x="3637682" y="2176065"/>
            <a:ext cx="22184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7" name="TextBox 96">
            <a:extLst>
              <a:ext uri="{FF2B5EF4-FFF2-40B4-BE49-F238E27FC236}">
                <a16:creationId xmlns:a16="http://schemas.microsoft.com/office/drawing/2014/main" id="{BF00E885-F9A2-4FD2-9E80-15A37EE0C7CD}"/>
              </a:ext>
            </a:extLst>
          </xdr:cNvPr>
          <xdr:cNvSpPr txBox="1"/>
        </xdr:nvSpPr>
        <xdr:spPr bwMode="auto">
          <a:xfrm>
            <a:off x="3877712"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8" name="TextBox 97">
            <a:extLst>
              <a:ext uri="{FF2B5EF4-FFF2-40B4-BE49-F238E27FC236}">
                <a16:creationId xmlns:a16="http://schemas.microsoft.com/office/drawing/2014/main" id="{C3B5CECE-4A41-47AF-A8BA-DCCB178A7963}"/>
              </a:ext>
            </a:extLst>
          </xdr:cNvPr>
          <xdr:cNvSpPr txBox="1"/>
        </xdr:nvSpPr>
        <xdr:spPr bwMode="auto">
          <a:xfrm>
            <a:off x="4214330" y="2176065"/>
            <a:ext cx="22184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9" name="TextBox 98">
            <a:extLst>
              <a:ext uri="{FF2B5EF4-FFF2-40B4-BE49-F238E27FC236}">
                <a16:creationId xmlns:a16="http://schemas.microsoft.com/office/drawing/2014/main" id="{E05117D9-82DA-4AA0-98FA-7E2DA5CF5E10}"/>
              </a:ext>
            </a:extLst>
          </xdr:cNvPr>
          <xdr:cNvSpPr txBox="1"/>
        </xdr:nvSpPr>
        <xdr:spPr bwMode="auto">
          <a:xfrm>
            <a:off x="4454360" y="2176065"/>
            <a:ext cx="22184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0" name="TextBox 99">
            <a:extLst>
              <a:ext uri="{FF2B5EF4-FFF2-40B4-BE49-F238E27FC236}">
                <a16:creationId xmlns:a16="http://schemas.microsoft.com/office/drawing/2014/main" id="{AEBD7306-5FD0-43FF-A9AB-51E824B68DAA}"/>
              </a:ext>
            </a:extLst>
          </xdr:cNvPr>
          <xdr:cNvSpPr txBox="1"/>
        </xdr:nvSpPr>
        <xdr:spPr bwMode="auto">
          <a:xfrm>
            <a:off x="4694390"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1" name="TextBox 100">
            <a:extLst>
              <a:ext uri="{FF2B5EF4-FFF2-40B4-BE49-F238E27FC236}">
                <a16:creationId xmlns:a16="http://schemas.microsoft.com/office/drawing/2014/main" id="{713A00F7-DFFB-4E91-BE62-F7C6E8D7A71A}"/>
              </a:ext>
            </a:extLst>
          </xdr:cNvPr>
          <xdr:cNvSpPr txBox="1"/>
        </xdr:nvSpPr>
        <xdr:spPr bwMode="auto">
          <a:xfrm>
            <a:off x="4935690" y="2176065"/>
            <a:ext cx="220511"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clientData/>
  </xdr:twoCellAnchor>
  <xdr:twoCellAnchor>
    <xdr:from>
      <xdr:col>9</xdr:col>
      <xdr:colOff>1116263</xdr:colOff>
      <xdr:row>8</xdr:row>
      <xdr:rowOff>13369</xdr:rowOff>
    </xdr:from>
    <xdr:to>
      <xdr:col>11</xdr:col>
      <xdr:colOff>1068605</xdr:colOff>
      <xdr:row>9</xdr:row>
      <xdr:rowOff>75239</xdr:rowOff>
    </xdr:to>
    <xdr:grpSp>
      <xdr:nvGrpSpPr>
        <xdr:cNvPr id="111" name="Group 110">
          <a:extLst>
            <a:ext uri="{FF2B5EF4-FFF2-40B4-BE49-F238E27FC236}">
              <a16:creationId xmlns:a16="http://schemas.microsoft.com/office/drawing/2014/main" id="{CCC1BA9B-5795-42B8-A24A-15C8A2F0F44E}"/>
            </a:ext>
          </a:extLst>
        </xdr:cNvPr>
        <xdr:cNvGrpSpPr/>
      </xdr:nvGrpSpPr>
      <xdr:grpSpPr>
        <a:xfrm>
          <a:off x="5069828" y="2713499"/>
          <a:ext cx="2028516" cy="233044"/>
          <a:chOff x="3128412" y="2176065"/>
          <a:chExt cx="2027789" cy="232317"/>
        </a:xfrm>
      </xdr:grpSpPr>
      <xdr:sp macro="" textlink="">
        <xdr:nvSpPr>
          <xdr:cNvPr id="112" name="TextBox 111">
            <a:extLst>
              <a:ext uri="{FF2B5EF4-FFF2-40B4-BE49-F238E27FC236}">
                <a16:creationId xmlns:a16="http://schemas.microsoft.com/office/drawing/2014/main" id="{708C6691-F9CD-4554-B1C5-4F2BE815EFD8}"/>
              </a:ext>
            </a:extLst>
          </xdr:cNvPr>
          <xdr:cNvSpPr txBox="1"/>
        </xdr:nvSpPr>
        <xdr:spPr bwMode="auto">
          <a:xfrm>
            <a:off x="3128412"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3" name="TextBox 112">
            <a:extLst>
              <a:ext uri="{FF2B5EF4-FFF2-40B4-BE49-F238E27FC236}">
                <a16:creationId xmlns:a16="http://schemas.microsoft.com/office/drawing/2014/main" id="{3116721D-7203-4CDD-88B2-CA2C5CC56F1B}"/>
              </a:ext>
            </a:extLst>
          </xdr:cNvPr>
          <xdr:cNvSpPr txBox="1"/>
        </xdr:nvSpPr>
        <xdr:spPr bwMode="auto">
          <a:xfrm>
            <a:off x="3369712"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4" name="TextBox 113">
            <a:extLst>
              <a:ext uri="{FF2B5EF4-FFF2-40B4-BE49-F238E27FC236}">
                <a16:creationId xmlns:a16="http://schemas.microsoft.com/office/drawing/2014/main" id="{3A0E30AE-7EF0-4DE1-8652-F9D5BC2EAD9E}"/>
              </a:ext>
            </a:extLst>
          </xdr:cNvPr>
          <xdr:cNvSpPr txBox="1"/>
        </xdr:nvSpPr>
        <xdr:spPr bwMode="auto">
          <a:xfrm>
            <a:off x="3637682" y="2176065"/>
            <a:ext cx="22184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5" name="TextBox 114">
            <a:extLst>
              <a:ext uri="{FF2B5EF4-FFF2-40B4-BE49-F238E27FC236}">
                <a16:creationId xmlns:a16="http://schemas.microsoft.com/office/drawing/2014/main" id="{0BE510EA-8881-4E97-B643-221AC12BEC58}"/>
              </a:ext>
            </a:extLst>
          </xdr:cNvPr>
          <xdr:cNvSpPr txBox="1"/>
        </xdr:nvSpPr>
        <xdr:spPr bwMode="auto">
          <a:xfrm>
            <a:off x="3877712"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6" name="TextBox 115">
            <a:extLst>
              <a:ext uri="{FF2B5EF4-FFF2-40B4-BE49-F238E27FC236}">
                <a16:creationId xmlns:a16="http://schemas.microsoft.com/office/drawing/2014/main" id="{13FFC395-D92B-4761-8D38-64244E24E8A2}"/>
              </a:ext>
            </a:extLst>
          </xdr:cNvPr>
          <xdr:cNvSpPr txBox="1"/>
        </xdr:nvSpPr>
        <xdr:spPr bwMode="auto">
          <a:xfrm>
            <a:off x="4214330" y="2176065"/>
            <a:ext cx="22184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7" name="TextBox 116">
            <a:extLst>
              <a:ext uri="{FF2B5EF4-FFF2-40B4-BE49-F238E27FC236}">
                <a16:creationId xmlns:a16="http://schemas.microsoft.com/office/drawing/2014/main" id="{B4AB923E-8620-4F9F-B8AA-967C3B86E244}"/>
              </a:ext>
            </a:extLst>
          </xdr:cNvPr>
          <xdr:cNvSpPr txBox="1"/>
        </xdr:nvSpPr>
        <xdr:spPr bwMode="auto">
          <a:xfrm>
            <a:off x="4454360" y="2176065"/>
            <a:ext cx="22184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8" name="TextBox 117">
            <a:extLst>
              <a:ext uri="{FF2B5EF4-FFF2-40B4-BE49-F238E27FC236}">
                <a16:creationId xmlns:a16="http://schemas.microsoft.com/office/drawing/2014/main" id="{E7DB8F5B-09A6-4CAF-BDD1-0C6F4416C082}"/>
              </a:ext>
            </a:extLst>
          </xdr:cNvPr>
          <xdr:cNvSpPr txBox="1"/>
        </xdr:nvSpPr>
        <xdr:spPr bwMode="auto">
          <a:xfrm>
            <a:off x="4694390" y="2176065"/>
            <a:ext cx="223118"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9" name="TextBox 118">
            <a:extLst>
              <a:ext uri="{FF2B5EF4-FFF2-40B4-BE49-F238E27FC236}">
                <a16:creationId xmlns:a16="http://schemas.microsoft.com/office/drawing/2014/main" id="{73B7E26E-74EF-40DA-9964-67A09B0A835E}"/>
              </a:ext>
            </a:extLst>
          </xdr:cNvPr>
          <xdr:cNvSpPr txBox="1"/>
        </xdr:nvSpPr>
        <xdr:spPr bwMode="auto">
          <a:xfrm>
            <a:off x="4935690" y="2176065"/>
            <a:ext cx="220511" cy="23231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clientData/>
  </xdr:twoCellAnchor>
  <xdr:twoCellAnchor>
    <xdr:from>
      <xdr:col>2</xdr:col>
      <xdr:colOff>0</xdr:colOff>
      <xdr:row>12</xdr:row>
      <xdr:rowOff>4074</xdr:rowOff>
    </xdr:from>
    <xdr:to>
      <xdr:col>9</xdr:col>
      <xdr:colOff>949550</xdr:colOff>
      <xdr:row>13</xdr:row>
      <xdr:rowOff>83360</xdr:rowOff>
    </xdr:to>
    <xdr:grpSp>
      <xdr:nvGrpSpPr>
        <xdr:cNvPr id="120" name="Group 119">
          <a:extLst>
            <a:ext uri="{FF2B5EF4-FFF2-40B4-BE49-F238E27FC236}">
              <a16:creationId xmlns:a16="http://schemas.microsoft.com/office/drawing/2014/main" id="{651DA80D-8F65-4358-88A4-0F1D94C91A22}"/>
            </a:ext>
          </a:extLst>
        </xdr:cNvPr>
        <xdr:cNvGrpSpPr/>
      </xdr:nvGrpSpPr>
      <xdr:grpSpPr>
        <a:xfrm>
          <a:off x="1673087" y="3101770"/>
          <a:ext cx="3230028" cy="233894"/>
          <a:chOff x="4480719" y="2682875"/>
          <a:chExt cx="3235550" cy="232941"/>
        </a:xfrm>
      </xdr:grpSpPr>
      <xdr:sp macro="" textlink="">
        <xdr:nvSpPr>
          <xdr:cNvPr id="121" name="TextBox 120">
            <a:extLst>
              <a:ext uri="{FF2B5EF4-FFF2-40B4-BE49-F238E27FC236}">
                <a16:creationId xmlns:a16="http://schemas.microsoft.com/office/drawing/2014/main" id="{291CA4C3-B7A0-4E4A-A9EC-140C5D816770}"/>
              </a:ext>
            </a:extLst>
          </xdr:cNvPr>
          <xdr:cNvSpPr txBox="1"/>
        </xdr:nvSpPr>
        <xdr:spPr bwMode="auto">
          <a:xfrm>
            <a:off x="5447408" y="2682875"/>
            <a:ext cx="125276" cy="218360"/>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122" name="TextBox 121">
            <a:extLst>
              <a:ext uri="{FF2B5EF4-FFF2-40B4-BE49-F238E27FC236}">
                <a16:creationId xmlns:a16="http://schemas.microsoft.com/office/drawing/2014/main" id="{8B0B77A2-F40A-496C-B782-D82BAD6B976C}"/>
              </a:ext>
            </a:extLst>
          </xdr:cNvPr>
          <xdr:cNvSpPr txBox="1"/>
        </xdr:nvSpPr>
        <xdr:spPr bwMode="auto">
          <a:xfrm>
            <a:off x="4480719" y="2683406"/>
            <a:ext cx="21902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23" name="TextBox 122">
            <a:extLst>
              <a:ext uri="{FF2B5EF4-FFF2-40B4-BE49-F238E27FC236}">
                <a16:creationId xmlns:a16="http://schemas.microsoft.com/office/drawing/2014/main" id="{98F39D3B-8A16-4A17-9B0F-E52BA7A65063}"/>
              </a:ext>
            </a:extLst>
          </xdr:cNvPr>
          <xdr:cNvSpPr txBox="1"/>
        </xdr:nvSpPr>
        <xdr:spPr bwMode="auto">
          <a:xfrm>
            <a:off x="4717962" y="2683406"/>
            <a:ext cx="21977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24" name="TextBox 123">
            <a:extLst>
              <a:ext uri="{FF2B5EF4-FFF2-40B4-BE49-F238E27FC236}">
                <a16:creationId xmlns:a16="http://schemas.microsoft.com/office/drawing/2014/main" id="{31EDF0E2-868B-4F0A-8B79-6C08F5D637DA}"/>
              </a:ext>
            </a:extLst>
          </xdr:cNvPr>
          <xdr:cNvSpPr txBox="1"/>
        </xdr:nvSpPr>
        <xdr:spPr bwMode="auto">
          <a:xfrm>
            <a:off x="4955955" y="2683406"/>
            <a:ext cx="22625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25" name="TextBox 124">
            <a:extLst>
              <a:ext uri="{FF2B5EF4-FFF2-40B4-BE49-F238E27FC236}">
                <a16:creationId xmlns:a16="http://schemas.microsoft.com/office/drawing/2014/main" id="{FC82473B-6162-4CE6-9D3D-40DA5B09C41E}"/>
              </a:ext>
            </a:extLst>
          </xdr:cNvPr>
          <xdr:cNvSpPr txBox="1"/>
        </xdr:nvSpPr>
        <xdr:spPr bwMode="auto">
          <a:xfrm>
            <a:off x="5199113" y="2683406"/>
            <a:ext cx="21932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26" name="TextBox 125">
            <a:extLst>
              <a:ext uri="{FF2B5EF4-FFF2-40B4-BE49-F238E27FC236}">
                <a16:creationId xmlns:a16="http://schemas.microsoft.com/office/drawing/2014/main" id="{C8C0008A-2BF4-443B-8FFB-D3933633C763}"/>
              </a:ext>
            </a:extLst>
          </xdr:cNvPr>
          <xdr:cNvSpPr txBox="1"/>
        </xdr:nvSpPr>
        <xdr:spPr bwMode="auto">
          <a:xfrm>
            <a:off x="5597316" y="2683406"/>
            <a:ext cx="21768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27" name="TextBox 126">
            <a:extLst>
              <a:ext uri="{FF2B5EF4-FFF2-40B4-BE49-F238E27FC236}">
                <a16:creationId xmlns:a16="http://schemas.microsoft.com/office/drawing/2014/main" id="{69D5BE11-402D-4D1C-BAD2-8B3701796162}"/>
              </a:ext>
            </a:extLst>
          </xdr:cNvPr>
          <xdr:cNvSpPr txBox="1"/>
        </xdr:nvSpPr>
        <xdr:spPr bwMode="auto">
          <a:xfrm>
            <a:off x="5833890" y="2683406"/>
            <a:ext cx="218767"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28" name="TextBox 127">
            <a:extLst>
              <a:ext uri="{FF2B5EF4-FFF2-40B4-BE49-F238E27FC236}">
                <a16:creationId xmlns:a16="http://schemas.microsoft.com/office/drawing/2014/main" id="{540A4F78-1369-4888-8FF8-FA117512826D}"/>
              </a:ext>
            </a:extLst>
          </xdr:cNvPr>
          <xdr:cNvSpPr txBox="1"/>
        </xdr:nvSpPr>
        <xdr:spPr bwMode="auto">
          <a:xfrm>
            <a:off x="6070877" y="2683406"/>
            <a:ext cx="22692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29" name="TextBox 128">
            <a:extLst>
              <a:ext uri="{FF2B5EF4-FFF2-40B4-BE49-F238E27FC236}">
                <a16:creationId xmlns:a16="http://schemas.microsoft.com/office/drawing/2014/main" id="{7B9DAA1A-F86A-438F-AA69-5CFD6C159E91}"/>
              </a:ext>
            </a:extLst>
          </xdr:cNvPr>
          <xdr:cNvSpPr txBox="1"/>
        </xdr:nvSpPr>
        <xdr:spPr bwMode="auto">
          <a:xfrm>
            <a:off x="6313365" y="2683406"/>
            <a:ext cx="218989"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30" name="TextBox 129">
            <a:extLst>
              <a:ext uri="{FF2B5EF4-FFF2-40B4-BE49-F238E27FC236}">
                <a16:creationId xmlns:a16="http://schemas.microsoft.com/office/drawing/2014/main" id="{18034A1F-28E0-47CD-A648-CBDF5C59C7E1}"/>
              </a:ext>
            </a:extLst>
          </xdr:cNvPr>
          <xdr:cNvSpPr txBox="1"/>
        </xdr:nvSpPr>
        <xdr:spPr bwMode="auto">
          <a:xfrm>
            <a:off x="6548467" y="2683406"/>
            <a:ext cx="21701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31" name="TextBox 130">
            <a:extLst>
              <a:ext uri="{FF2B5EF4-FFF2-40B4-BE49-F238E27FC236}">
                <a16:creationId xmlns:a16="http://schemas.microsoft.com/office/drawing/2014/main" id="{D375CE6A-8181-47BC-B2D8-C3E69EA767CF}"/>
              </a:ext>
            </a:extLst>
          </xdr:cNvPr>
          <xdr:cNvSpPr txBox="1"/>
        </xdr:nvSpPr>
        <xdr:spPr bwMode="auto">
          <a:xfrm>
            <a:off x="6783700" y="2683406"/>
            <a:ext cx="21910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32" name="TextBox 131">
            <a:extLst>
              <a:ext uri="{FF2B5EF4-FFF2-40B4-BE49-F238E27FC236}">
                <a16:creationId xmlns:a16="http://schemas.microsoft.com/office/drawing/2014/main" id="{F2821F97-127D-4B61-99BE-08CF869DC731}"/>
              </a:ext>
            </a:extLst>
          </xdr:cNvPr>
          <xdr:cNvSpPr txBox="1"/>
        </xdr:nvSpPr>
        <xdr:spPr bwMode="auto">
          <a:xfrm>
            <a:off x="7021023" y="2683406"/>
            <a:ext cx="229268"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33" name="TextBox 132">
            <a:extLst>
              <a:ext uri="{FF2B5EF4-FFF2-40B4-BE49-F238E27FC236}">
                <a16:creationId xmlns:a16="http://schemas.microsoft.com/office/drawing/2014/main" id="{E7E94EEF-4E0D-4A63-BACC-2B189828BBE0}"/>
              </a:ext>
            </a:extLst>
          </xdr:cNvPr>
          <xdr:cNvSpPr txBox="1"/>
        </xdr:nvSpPr>
        <xdr:spPr bwMode="auto">
          <a:xfrm>
            <a:off x="7265855" y="2683406"/>
            <a:ext cx="21597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34" name="TextBox 133">
            <a:extLst>
              <a:ext uri="{FF2B5EF4-FFF2-40B4-BE49-F238E27FC236}">
                <a16:creationId xmlns:a16="http://schemas.microsoft.com/office/drawing/2014/main" id="{7BA6E016-19D3-46E9-8122-8971F81084F6}"/>
              </a:ext>
            </a:extLst>
          </xdr:cNvPr>
          <xdr:cNvSpPr txBox="1"/>
        </xdr:nvSpPr>
        <xdr:spPr bwMode="auto">
          <a:xfrm>
            <a:off x="7499289" y="2683406"/>
            <a:ext cx="216980"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clientData/>
  </xdr:twoCellAnchor>
  <xdr:twoCellAnchor>
    <xdr:from>
      <xdr:col>2</xdr:col>
      <xdr:colOff>0</xdr:colOff>
      <xdr:row>15</xdr:row>
      <xdr:rowOff>0</xdr:rowOff>
    </xdr:from>
    <xdr:to>
      <xdr:col>11</xdr:col>
      <xdr:colOff>1014599</xdr:colOff>
      <xdr:row>16</xdr:row>
      <xdr:rowOff>79204</xdr:rowOff>
    </xdr:to>
    <xdr:grpSp>
      <xdr:nvGrpSpPr>
        <xdr:cNvPr id="135" name="Group 134">
          <a:extLst>
            <a:ext uri="{FF2B5EF4-FFF2-40B4-BE49-F238E27FC236}">
              <a16:creationId xmlns:a16="http://schemas.microsoft.com/office/drawing/2014/main" id="{E2241EE0-B262-4C13-8CA3-F8ECCB7A6E52}"/>
            </a:ext>
          </a:extLst>
        </xdr:cNvPr>
        <xdr:cNvGrpSpPr/>
      </xdr:nvGrpSpPr>
      <xdr:grpSpPr>
        <a:xfrm>
          <a:off x="1673087" y="3401391"/>
          <a:ext cx="5371251" cy="233813"/>
          <a:chOff x="4480719" y="2682875"/>
          <a:chExt cx="5378016" cy="232941"/>
        </a:xfrm>
      </xdr:grpSpPr>
      <xdr:sp macro="" textlink="">
        <xdr:nvSpPr>
          <xdr:cNvPr id="136" name="TextBox 135">
            <a:extLst>
              <a:ext uri="{FF2B5EF4-FFF2-40B4-BE49-F238E27FC236}">
                <a16:creationId xmlns:a16="http://schemas.microsoft.com/office/drawing/2014/main" id="{3D868409-9688-491D-8FC6-9622C4247C75}"/>
              </a:ext>
            </a:extLst>
          </xdr:cNvPr>
          <xdr:cNvSpPr txBox="1"/>
        </xdr:nvSpPr>
        <xdr:spPr bwMode="auto">
          <a:xfrm>
            <a:off x="5447408" y="2682875"/>
            <a:ext cx="125276" cy="218360"/>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137" name="TextBox 136">
            <a:extLst>
              <a:ext uri="{FF2B5EF4-FFF2-40B4-BE49-F238E27FC236}">
                <a16:creationId xmlns:a16="http://schemas.microsoft.com/office/drawing/2014/main" id="{09CDAA3B-BF43-480B-8AD9-07B0419D72C5}"/>
              </a:ext>
            </a:extLst>
          </xdr:cNvPr>
          <xdr:cNvSpPr txBox="1"/>
        </xdr:nvSpPr>
        <xdr:spPr bwMode="auto">
          <a:xfrm>
            <a:off x="4480719" y="2683406"/>
            <a:ext cx="21902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38" name="TextBox 137">
            <a:extLst>
              <a:ext uri="{FF2B5EF4-FFF2-40B4-BE49-F238E27FC236}">
                <a16:creationId xmlns:a16="http://schemas.microsoft.com/office/drawing/2014/main" id="{AC25FA6B-B922-4C44-B57A-12816649754D}"/>
              </a:ext>
            </a:extLst>
          </xdr:cNvPr>
          <xdr:cNvSpPr txBox="1"/>
        </xdr:nvSpPr>
        <xdr:spPr bwMode="auto">
          <a:xfrm>
            <a:off x="4717962" y="2683406"/>
            <a:ext cx="21977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39" name="TextBox 138">
            <a:extLst>
              <a:ext uri="{FF2B5EF4-FFF2-40B4-BE49-F238E27FC236}">
                <a16:creationId xmlns:a16="http://schemas.microsoft.com/office/drawing/2014/main" id="{ABC4340A-ABEC-4EDA-8277-A0102E195C39}"/>
              </a:ext>
            </a:extLst>
          </xdr:cNvPr>
          <xdr:cNvSpPr txBox="1"/>
        </xdr:nvSpPr>
        <xdr:spPr bwMode="auto">
          <a:xfrm>
            <a:off x="4955955" y="2683406"/>
            <a:ext cx="22625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40" name="TextBox 139">
            <a:extLst>
              <a:ext uri="{FF2B5EF4-FFF2-40B4-BE49-F238E27FC236}">
                <a16:creationId xmlns:a16="http://schemas.microsoft.com/office/drawing/2014/main" id="{1CC66703-20F6-4C15-9C7F-28A56A2EE834}"/>
              </a:ext>
            </a:extLst>
          </xdr:cNvPr>
          <xdr:cNvSpPr txBox="1"/>
        </xdr:nvSpPr>
        <xdr:spPr bwMode="auto">
          <a:xfrm>
            <a:off x="5199113" y="2683406"/>
            <a:ext cx="21932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41" name="TextBox 140">
            <a:extLst>
              <a:ext uri="{FF2B5EF4-FFF2-40B4-BE49-F238E27FC236}">
                <a16:creationId xmlns:a16="http://schemas.microsoft.com/office/drawing/2014/main" id="{3DE57CA8-2B1C-43FC-9FC1-EDE4264A1AE5}"/>
              </a:ext>
            </a:extLst>
          </xdr:cNvPr>
          <xdr:cNvSpPr txBox="1"/>
        </xdr:nvSpPr>
        <xdr:spPr bwMode="auto">
          <a:xfrm>
            <a:off x="5597316" y="2683406"/>
            <a:ext cx="21768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42" name="TextBox 141">
            <a:extLst>
              <a:ext uri="{FF2B5EF4-FFF2-40B4-BE49-F238E27FC236}">
                <a16:creationId xmlns:a16="http://schemas.microsoft.com/office/drawing/2014/main" id="{B0091D2E-6D14-42E8-855C-0AF3E78D8C14}"/>
              </a:ext>
            </a:extLst>
          </xdr:cNvPr>
          <xdr:cNvSpPr txBox="1"/>
        </xdr:nvSpPr>
        <xdr:spPr bwMode="auto">
          <a:xfrm>
            <a:off x="5833890" y="2683406"/>
            <a:ext cx="218767"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43" name="TextBox 142">
            <a:extLst>
              <a:ext uri="{FF2B5EF4-FFF2-40B4-BE49-F238E27FC236}">
                <a16:creationId xmlns:a16="http://schemas.microsoft.com/office/drawing/2014/main" id="{EA0FAA98-A2BB-4190-9DEE-7134F86356E8}"/>
              </a:ext>
            </a:extLst>
          </xdr:cNvPr>
          <xdr:cNvSpPr txBox="1"/>
        </xdr:nvSpPr>
        <xdr:spPr bwMode="auto">
          <a:xfrm>
            <a:off x="6070877" y="2683406"/>
            <a:ext cx="22692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44" name="TextBox 143">
            <a:extLst>
              <a:ext uri="{FF2B5EF4-FFF2-40B4-BE49-F238E27FC236}">
                <a16:creationId xmlns:a16="http://schemas.microsoft.com/office/drawing/2014/main" id="{4A3B925B-856D-41EC-A66A-8204BE0CBF97}"/>
              </a:ext>
            </a:extLst>
          </xdr:cNvPr>
          <xdr:cNvSpPr txBox="1"/>
        </xdr:nvSpPr>
        <xdr:spPr bwMode="auto">
          <a:xfrm>
            <a:off x="6313365" y="2683406"/>
            <a:ext cx="218989"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45" name="TextBox 144">
            <a:extLst>
              <a:ext uri="{FF2B5EF4-FFF2-40B4-BE49-F238E27FC236}">
                <a16:creationId xmlns:a16="http://schemas.microsoft.com/office/drawing/2014/main" id="{2C10D063-8B21-4C4B-95AE-A258221A19C9}"/>
              </a:ext>
            </a:extLst>
          </xdr:cNvPr>
          <xdr:cNvSpPr txBox="1"/>
        </xdr:nvSpPr>
        <xdr:spPr bwMode="auto">
          <a:xfrm>
            <a:off x="6548467" y="2683406"/>
            <a:ext cx="21701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46" name="TextBox 145">
            <a:extLst>
              <a:ext uri="{FF2B5EF4-FFF2-40B4-BE49-F238E27FC236}">
                <a16:creationId xmlns:a16="http://schemas.microsoft.com/office/drawing/2014/main" id="{6FE02853-BD03-4E9C-8C1F-71523DAF507A}"/>
              </a:ext>
            </a:extLst>
          </xdr:cNvPr>
          <xdr:cNvSpPr txBox="1"/>
        </xdr:nvSpPr>
        <xdr:spPr bwMode="auto">
          <a:xfrm>
            <a:off x="6783700" y="2683406"/>
            <a:ext cx="21910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47" name="TextBox 146">
            <a:extLst>
              <a:ext uri="{FF2B5EF4-FFF2-40B4-BE49-F238E27FC236}">
                <a16:creationId xmlns:a16="http://schemas.microsoft.com/office/drawing/2014/main" id="{094D2409-E5B7-4914-B599-DFE84E107939}"/>
              </a:ext>
            </a:extLst>
          </xdr:cNvPr>
          <xdr:cNvSpPr txBox="1"/>
        </xdr:nvSpPr>
        <xdr:spPr bwMode="auto">
          <a:xfrm>
            <a:off x="7021023" y="2683406"/>
            <a:ext cx="229268"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48" name="TextBox 147">
            <a:extLst>
              <a:ext uri="{FF2B5EF4-FFF2-40B4-BE49-F238E27FC236}">
                <a16:creationId xmlns:a16="http://schemas.microsoft.com/office/drawing/2014/main" id="{CEB02A09-5D84-4422-AF7A-BD1ABEC951AC}"/>
              </a:ext>
            </a:extLst>
          </xdr:cNvPr>
          <xdr:cNvSpPr txBox="1"/>
        </xdr:nvSpPr>
        <xdr:spPr bwMode="auto">
          <a:xfrm>
            <a:off x="7265855" y="2683406"/>
            <a:ext cx="21597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49" name="TextBox 148">
            <a:extLst>
              <a:ext uri="{FF2B5EF4-FFF2-40B4-BE49-F238E27FC236}">
                <a16:creationId xmlns:a16="http://schemas.microsoft.com/office/drawing/2014/main" id="{FA2291AF-96A4-4FD4-A613-6DDD8E65E697}"/>
              </a:ext>
            </a:extLst>
          </xdr:cNvPr>
          <xdr:cNvSpPr txBox="1"/>
        </xdr:nvSpPr>
        <xdr:spPr bwMode="auto">
          <a:xfrm>
            <a:off x="7499289" y="2683406"/>
            <a:ext cx="216980"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50" name="TextBox 149">
            <a:extLst>
              <a:ext uri="{FF2B5EF4-FFF2-40B4-BE49-F238E27FC236}">
                <a16:creationId xmlns:a16="http://schemas.microsoft.com/office/drawing/2014/main" id="{38090FFC-A5F2-4F15-A92E-F37E822359D3}"/>
              </a:ext>
            </a:extLst>
          </xdr:cNvPr>
          <xdr:cNvSpPr txBox="1"/>
        </xdr:nvSpPr>
        <xdr:spPr bwMode="auto">
          <a:xfrm>
            <a:off x="7739782" y="2683406"/>
            <a:ext cx="21768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51" name="TextBox 150">
            <a:extLst>
              <a:ext uri="{FF2B5EF4-FFF2-40B4-BE49-F238E27FC236}">
                <a16:creationId xmlns:a16="http://schemas.microsoft.com/office/drawing/2014/main" id="{7534B3DC-DA89-4C8B-BDCF-D2D13BDFFE1E}"/>
              </a:ext>
            </a:extLst>
          </xdr:cNvPr>
          <xdr:cNvSpPr txBox="1"/>
        </xdr:nvSpPr>
        <xdr:spPr bwMode="auto">
          <a:xfrm>
            <a:off x="7976356" y="2683406"/>
            <a:ext cx="218767"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52" name="TextBox 151">
            <a:extLst>
              <a:ext uri="{FF2B5EF4-FFF2-40B4-BE49-F238E27FC236}">
                <a16:creationId xmlns:a16="http://schemas.microsoft.com/office/drawing/2014/main" id="{55FCFD9B-763A-4A47-A66F-A241CA3D904E}"/>
              </a:ext>
            </a:extLst>
          </xdr:cNvPr>
          <xdr:cNvSpPr txBox="1"/>
        </xdr:nvSpPr>
        <xdr:spPr bwMode="auto">
          <a:xfrm>
            <a:off x="8213342" y="2683406"/>
            <a:ext cx="22692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53" name="TextBox 152">
            <a:extLst>
              <a:ext uri="{FF2B5EF4-FFF2-40B4-BE49-F238E27FC236}">
                <a16:creationId xmlns:a16="http://schemas.microsoft.com/office/drawing/2014/main" id="{356BFDDA-CA1D-4970-B0B8-9BD3EFD7975C}"/>
              </a:ext>
            </a:extLst>
          </xdr:cNvPr>
          <xdr:cNvSpPr txBox="1"/>
        </xdr:nvSpPr>
        <xdr:spPr bwMode="auto">
          <a:xfrm>
            <a:off x="8455831" y="2683406"/>
            <a:ext cx="218989"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54" name="TextBox 153">
            <a:extLst>
              <a:ext uri="{FF2B5EF4-FFF2-40B4-BE49-F238E27FC236}">
                <a16:creationId xmlns:a16="http://schemas.microsoft.com/office/drawing/2014/main" id="{9B3764E8-2B94-494D-BEF8-2847B2E4021A}"/>
              </a:ext>
            </a:extLst>
          </xdr:cNvPr>
          <xdr:cNvSpPr txBox="1"/>
        </xdr:nvSpPr>
        <xdr:spPr bwMode="auto">
          <a:xfrm>
            <a:off x="8690933" y="2683406"/>
            <a:ext cx="21701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55" name="TextBox 154">
            <a:extLst>
              <a:ext uri="{FF2B5EF4-FFF2-40B4-BE49-F238E27FC236}">
                <a16:creationId xmlns:a16="http://schemas.microsoft.com/office/drawing/2014/main" id="{382E2E2A-57F9-4A17-8CDB-A89F2901E43D}"/>
              </a:ext>
            </a:extLst>
          </xdr:cNvPr>
          <xdr:cNvSpPr txBox="1"/>
        </xdr:nvSpPr>
        <xdr:spPr bwMode="auto">
          <a:xfrm>
            <a:off x="8926165" y="2683406"/>
            <a:ext cx="21910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56" name="TextBox 155">
            <a:extLst>
              <a:ext uri="{FF2B5EF4-FFF2-40B4-BE49-F238E27FC236}">
                <a16:creationId xmlns:a16="http://schemas.microsoft.com/office/drawing/2014/main" id="{E8D8E393-A7F1-4E27-A2EF-FA0A022F86B0}"/>
              </a:ext>
            </a:extLst>
          </xdr:cNvPr>
          <xdr:cNvSpPr txBox="1"/>
        </xdr:nvSpPr>
        <xdr:spPr bwMode="auto">
          <a:xfrm>
            <a:off x="9163488" y="2683406"/>
            <a:ext cx="229268"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57" name="TextBox 156">
            <a:extLst>
              <a:ext uri="{FF2B5EF4-FFF2-40B4-BE49-F238E27FC236}">
                <a16:creationId xmlns:a16="http://schemas.microsoft.com/office/drawing/2014/main" id="{88013BC3-C533-4D24-B299-64FBA75A7905}"/>
              </a:ext>
            </a:extLst>
          </xdr:cNvPr>
          <xdr:cNvSpPr txBox="1"/>
        </xdr:nvSpPr>
        <xdr:spPr bwMode="auto">
          <a:xfrm>
            <a:off x="9408321" y="2683406"/>
            <a:ext cx="21597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58" name="TextBox 157">
            <a:extLst>
              <a:ext uri="{FF2B5EF4-FFF2-40B4-BE49-F238E27FC236}">
                <a16:creationId xmlns:a16="http://schemas.microsoft.com/office/drawing/2014/main" id="{880C200C-EA55-4C38-84A5-1970DA9A6FDF}"/>
              </a:ext>
            </a:extLst>
          </xdr:cNvPr>
          <xdr:cNvSpPr txBox="1"/>
        </xdr:nvSpPr>
        <xdr:spPr bwMode="auto">
          <a:xfrm>
            <a:off x="9641755" y="2683406"/>
            <a:ext cx="216980"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29</xdr:row>
      <xdr:rowOff>0</xdr:rowOff>
    </xdr:from>
    <xdr:to>
      <xdr:col>10</xdr:col>
      <xdr:colOff>0</xdr:colOff>
      <xdr:row>29</xdr:row>
      <xdr:rowOff>0</xdr:rowOff>
    </xdr:to>
    <xdr:sp macro="" textlink="">
      <xdr:nvSpPr>
        <xdr:cNvPr id="80" name="Line 4">
          <a:extLst>
            <a:ext uri="{FF2B5EF4-FFF2-40B4-BE49-F238E27FC236}">
              <a16:creationId xmlns:a16="http://schemas.microsoft.com/office/drawing/2014/main" id="{00000000-0008-0000-0100-000050000000}"/>
            </a:ext>
          </a:extLst>
        </xdr:cNvPr>
        <xdr:cNvSpPr>
          <a:spLocks noChangeShapeType="1"/>
        </xdr:cNvSpPr>
      </xdr:nvSpPr>
      <xdr:spPr bwMode="auto">
        <a:xfrm>
          <a:off x="7016750" y="5245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57</xdr:row>
      <xdr:rowOff>0</xdr:rowOff>
    </xdr:from>
    <xdr:to>
      <xdr:col>10</xdr:col>
      <xdr:colOff>0</xdr:colOff>
      <xdr:row>57</xdr:row>
      <xdr:rowOff>0</xdr:rowOff>
    </xdr:to>
    <xdr:sp macro="" textlink="">
      <xdr:nvSpPr>
        <xdr:cNvPr id="81" name="Line 6">
          <a:extLst>
            <a:ext uri="{FF2B5EF4-FFF2-40B4-BE49-F238E27FC236}">
              <a16:creationId xmlns:a16="http://schemas.microsoft.com/office/drawing/2014/main" id="{00000000-0008-0000-0100-000051000000}"/>
            </a:ext>
          </a:extLst>
        </xdr:cNvPr>
        <xdr:cNvSpPr>
          <a:spLocks noChangeShapeType="1"/>
        </xdr:cNvSpPr>
      </xdr:nvSpPr>
      <xdr:spPr bwMode="auto">
        <a:xfrm>
          <a:off x="7016750" y="1126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29</xdr:row>
      <xdr:rowOff>0</xdr:rowOff>
    </xdr:from>
    <xdr:to>
      <xdr:col>8</xdr:col>
      <xdr:colOff>219075</xdr:colOff>
      <xdr:row>29</xdr:row>
      <xdr:rowOff>0</xdr:rowOff>
    </xdr:to>
    <xdr:sp macro="" textlink="">
      <xdr:nvSpPr>
        <xdr:cNvPr id="82" name="Line 7">
          <a:extLst>
            <a:ext uri="{FF2B5EF4-FFF2-40B4-BE49-F238E27FC236}">
              <a16:creationId xmlns:a16="http://schemas.microsoft.com/office/drawing/2014/main" id="{00000000-0008-0000-0100-000052000000}"/>
            </a:ext>
          </a:extLst>
        </xdr:cNvPr>
        <xdr:cNvSpPr>
          <a:spLocks noChangeShapeType="1"/>
        </xdr:cNvSpPr>
      </xdr:nvSpPr>
      <xdr:spPr bwMode="auto">
        <a:xfrm>
          <a:off x="5788025" y="5245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57</xdr:row>
      <xdr:rowOff>0</xdr:rowOff>
    </xdr:from>
    <xdr:to>
      <xdr:col>10</xdr:col>
      <xdr:colOff>0</xdr:colOff>
      <xdr:row>57</xdr:row>
      <xdr:rowOff>0</xdr:rowOff>
    </xdr:to>
    <xdr:sp macro="" textlink="">
      <xdr:nvSpPr>
        <xdr:cNvPr id="83" name="Line 8">
          <a:extLst>
            <a:ext uri="{FF2B5EF4-FFF2-40B4-BE49-F238E27FC236}">
              <a16:creationId xmlns:a16="http://schemas.microsoft.com/office/drawing/2014/main" id="{00000000-0008-0000-0100-000053000000}"/>
            </a:ext>
          </a:extLst>
        </xdr:cNvPr>
        <xdr:cNvSpPr>
          <a:spLocks noChangeShapeType="1"/>
        </xdr:cNvSpPr>
      </xdr:nvSpPr>
      <xdr:spPr bwMode="auto">
        <a:xfrm>
          <a:off x="7016750" y="1126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57</xdr:row>
      <xdr:rowOff>0</xdr:rowOff>
    </xdr:from>
    <xdr:to>
      <xdr:col>10</xdr:col>
      <xdr:colOff>0</xdr:colOff>
      <xdr:row>57</xdr:row>
      <xdr:rowOff>0</xdr:rowOff>
    </xdr:to>
    <xdr:sp macro="" textlink="">
      <xdr:nvSpPr>
        <xdr:cNvPr id="84" name="Line 9">
          <a:extLst>
            <a:ext uri="{FF2B5EF4-FFF2-40B4-BE49-F238E27FC236}">
              <a16:creationId xmlns:a16="http://schemas.microsoft.com/office/drawing/2014/main" id="{00000000-0008-0000-0100-000054000000}"/>
            </a:ext>
          </a:extLst>
        </xdr:cNvPr>
        <xdr:cNvSpPr>
          <a:spLocks noChangeShapeType="1"/>
        </xdr:cNvSpPr>
      </xdr:nvSpPr>
      <xdr:spPr bwMode="auto">
        <a:xfrm>
          <a:off x="7016750" y="1126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57</xdr:row>
      <xdr:rowOff>0</xdr:rowOff>
    </xdr:from>
    <xdr:to>
      <xdr:col>10</xdr:col>
      <xdr:colOff>0</xdr:colOff>
      <xdr:row>57</xdr:row>
      <xdr:rowOff>0</xdr:rowOff>
    </xdr:to>
    <xdr:sp macro="" textlink="">
      <xdr:nvSpPr>
        <xdr:cNvPr id="85" name="Line 12">
          <a:extLst>
            <a:ext uri="{FF2B5EF4-FFF2-40B4-BE49-F238E27FC236}">
              <a16:creationId xmlns:a16="http://schemas.microsoft.com/office/drawing/2014/main" id="{00000000-0008-0000-0100-000055000000}"/>
            </a:ext>
          </a:extLst>
        </xdr:cNvPr>
        <xdr:cNvSpPr>
          <a:spLocks noChangeShapeType="1"/>
        </xdr:cNvSpPr>
      </xdr:nvSpPr>
      <xdr:spPr bwMode="auto">
        <a:xfrm>
          <a:off x="7016750" y="1126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57</xdr:row>
      <xdr:rowOff>0</xdr:rowOff>
    </xdr:from>
    <xdr:to>
      <xdr:col>10</xdr:col>
      <xdr:colOff>0</xdr:colOff>
      <xdr:row>57</xdr:row>
      <xdr:rowOff>0</xdr:rowOff>
    </xdr:to>
    <xdr:sp macro="" textlink="">
      <xdr:nvSpPr>
        <xdr:cNvPr id="86" name="Line 13">
          <a:extLst>
            <a:ext uri="{FF2B5EF4-FFF2-40B4-BE49-F238E27FC236}">
              <a16:creationId xmlns:a16="http://schemas.microsoft.com/office/drawing/2014/main" id="{00000000-0008-0000-0100-000056000000}"/>
            </a:ext>
          </a:extLst>
        </xdr:cNvPr>
        <xdr:cNvSpPr>
          <a:spLocks noChangeShapeType="1"/>
        </xdr:cNvSpPr>
      </xdr:nvSpPr>
      <xdr:spPr bwMode="auto">
        <a:xfrm>
          <a:off x="7016750" y="1126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57</xdr:row>
      <xdr:rowOff>0</xdr:rowOff>
    </xdr:from>
    <xdr:to>
      <xdr:col>10</xdr:col>
      <xdr:colOff>0</xdr:colOff>
      <xdr:row>57</xdr:row>
      <xdr:rowOff>0</xdr:rowOff>
    </xdr:to>
    <xdr:sp macro="" textlink="">
      <xdr:nvSpPr>
        <xdr:cNvPr id="87" name="Line 15">
          <a:extLst>
            <a:ext uri="{FF2B5EF4-FFF2-40B4-BE49-F238E27FC236}">
              <a16:creationId xmlns:a16="http://schemas.microsoft.com/office/drawing/2014/main" id="{00000000-0008-0000-0100-000057000000}"/>
            </a:ext>
          </a:extLst>
        </xdr:cNvPr>
        <xdr:cNvSpPr>
          <a:spLocks noChangeShapeType="1"/>
        </xdr:cNvSpPr>
      </xdr:nvSpPr>
      <xdr:spPr bwMode="auto">
        <a:xfrm>
          <a:off x="7016750" y="1126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1179632</xdr:colOff>
      <xdr:row>28</xdr:row>
      <xdr:rowOff>129891</xdr:rowOff>
    </xdr:from>
    <xdr:to>
      <xdr:col>9</xdr:col>
      <xdr:colOff>9767</xdr:colOff>
      <xdr:row>32</xdr:row>
      <xdr:rowOff>24250</xdr:rowOff>
    </xdr:to>
    <xdr:sp macro="" textlink="">
      <xdr:nvSpPr>
        <xdr:cNvPr id="88" name="Rectangle 23">
          <a:extLst>
            <a:ext uri="{FF2B5EF4-FFF2-40B4-BE49-F238E27FC236}">
              <a16:creationId xmlns:a16="http://schemas.microsoft.com/office/drawing/2014/main" id="{00000000-0008-0000-0100-000058000000}"/>
            </a:ext>
          </a:extLst>
        </xdr:cNvPr>
        <xdr:cNvSpPr>
          <a:spLocks noChangeArrowheads="1"/>
        </xdr:cNvSpPr>
      </xdr:nvSpPr>
      <xdr:spPr bwMode="auto">
        <a:xfrm>
          <a:off x="1179632" y="5686141"/>
          <a:ext cx="5338885" cy="457200"/>
        </a:xfrm>
        <a:prstGeom prst="rect">
          <a:avLst/>
        </a:prstGeom>
        <a:solidFill>
          <a:srgbClr val="FFFFFF"/>
        </a:solidFill>
        <a:ln w="9525">
          <a:solidFill>
            <a:sysClr val="windowText" lastClr="000000"/>
          </a:solidFill>
          <a:miter lim="800000"/>
          <a:headEnd/>
          <a:tailEnd/>
        </a:ln>
      </xdr:spPr>
    </xdr:sp>
    <xdr:clientData/>
  </xdr:twoCellAnchor>
  <xdr:twoCellAnchor>
    <xdr:from>
      <xdr:col>2</xdr:col>
      <xdr:colOff>666750</xdr:colOff>
      <xdr:row>29</xdr:row>
      <xdr:rowOff>76200</xdr:rowOff>
    </xdr:from>
    <xdr:to>
      <xdr:col>2</xdr:col>
      <xdr:colOff>666750</xdr:colOff>
      <xdr:row>29</xdr:row>
      <xdr:rowOff>76200</xdr:rowOff>
    </xdr:to>
    <xdr:sp macro="" textlink="">
      <xdr:nvSpPr>
        <xdr:cNvPr id="89" name="Line 5">
          <a:extLst>
            <a:ext uri="{FF2B5EF4-FFF2-40B4-BE49-F238E27FC236}">
              <a16:creationId xmlns:a16="http://schemas.microsoft.com/office/drawing/2014/main" id="{00000000-0008-0000-0100-000059000000}"/>
            </a:ext>
          </a:extLst>
        </xdr:cNvPr>
        <xdr:cNvSpPr>
          <a:spLocks noChangeShapeType="1"/>
        </xdr:cNvSpPr>
      </xdr:nvSpPr>
      <xdr:spPr bwMode="auto">
        <a:xfrm>
          <a:off x="2946400" y="5321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1186960</xdr:colOff>
      <xdr:row>28</xdr:row>
      <xdr:rowOff>177992</xdr:rowOff>
    </xdr:from>
    <xdr:to>
      <xdr:col>9</xdr:col>
      <xdr:colOff>17094</xdr:colOff>
      <xdr:row>31</xdr:row>
      <xdr:rowOff>64436</xdr:rowOff>
    </xdr:to>
    <xdr:sp macro="" textlink="">
      <xdr:nvSpPr>
        <xdr:cNvPr id="90" name="Rectangle 21">
          <a:extLst>
            <a:ext uri="{FF2B5EF4-FFF2-40B4-BE49-F238E27FC236}">
              <a16:creationId xmlns:a16="http://schemas.microsoft.com/office/drawing/2014/main" id="{00000000-0008-0000-0100-00005A000000}"/>
            </a:ext>
          </a:extLst>
        </xdr:cNvPr>
        <xdr:cNvSpPr>
          <a:spLocks noChangeArrowheads="1"/>
        </xdr:cNvSpPr>
      </xdr:nvSpPr>
      <xdr:spPr bwMode="auto">
        <a:xfrm>
          <a:off x="1186960" y="5734242"/>
          <a:ext cx="5338884" cy="256861"/>
        </a:xfrm>
        <a:prstGeom prst="rect">
          <a:avLst/>
        </a:prstGeom>
        <a:noFill/>
        <a:ln w="9525">
          <a:noFill/>
          <a:miter lim="800000"/>
          <a:headEnd/>
          <a:tailEnd/>
        </a:ln>
      </xdr:spPr>
      <xdr:txBody>
        <a:bodyPr vertOverflow="clip" wrap="square" lIns="36576" tIns="50292" rIns="36576" bIns="50292" anchor="ctr" upright="1"/>
        <a:lstStyle/>
        <a:p>
          <a:pPr algn="ctr" rtl="0">
            <a:defRPr sz="1000"/>
          </a:pPr>
          <a:r>
            <a:rPr lang="km-KH" sz="1200" b="0" i="0" strike="noStrike">
              <a:solidFill>
                <a:sysClr val="windowText" lastClr="000000"/>
              </a:solidFill>
              <a:latin typeface="Khmer OS Muol Light" panose="02000500000000020004" pitchFamily="2" charset="0"/>
              <a:cs typeface="Khmer OS Muol Light" panose="02000500000000020004" pitchFamily="2" charset="0"/>
            </a:rPr>
            <a:t>ព័ត៌មានអំពីនិយោជិតសហគ្រាសនៅក្នុងការិយបរិច្ឆេទ</a:t>
          </a:r>
          <a:endParaRPr lang="en-US" sz="12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clientData/>
  </xdr:twoCellAnchor>
  <xdr:twoCellAnchor>
    <xdr:from>
      <xdr:col>0</xdr:col>
      <xdr:colOff>1545979</xdr:colOff>
      <xdr:row>30</xdr:row>
      <xdr:rowOff>163998</xdr:rowOff>
    </xdr:from>
    <xdr:to>
      <xdr:col>8</xdr:col>
      <xdr:colOff>183170</xdr:colOff>
      <xdr:row>32</xdr:row>
      <xdr:rowOff>65029</xdr:rowOff>
    </xdr:to>
    <xdr:sp macro="" textlink="">
      <xdr:nvSpPr>
        <xdr:cNvPr id="91" name="Rectangle 22">
          <a:extLst>
            <a:ext uri="{FF2B5EF4-FFF2-40B4-BE49-F238E27FC236}">
              <a16:creationId xmlns:a16="http://schemas.microsoft.com/office/drawing/2014/main" id="{00000000-0008-0000-0100-00005B000000}"/>
            </a:ext>
          </a:extLst>
        </xdr:cNvPr>
        <xdr:cNvSpPr>
          <a:spLocks noChangeArrowheads="1"/>
        </xdr:cNvSpPr>
      </xdr:nvSpPr>
      <xdr:spPr bwMode="auto">
        <a:xfrm>
          <a:off x="1545979" y="6396767"/>
          <a:ext cx="4571999" cy="282031"/>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n-US" sz="900" b="1" i="0" strike="noStrike">
              <a:solidFill>
                <a:sysClr val="windowText" lastClr="000000"/>
              </a:solidFill>
              <a:latin typeface="Myriad pro"/>
              <a:cs typeface="Times New Roman"/>
            </a:rPr>
            <a:t>INFORMATION ABOUT</a:t>
          </a:r>
          <a:r>
            <a:rPr lang="en-US" sz="900" b="1" i="0" strike="noStrike" baseline="0">
              <a:solidFill>
                <a:sysClr val="windowText" lastClr="000000"/>
              </a:solidFill>
              <a:latin typeface="Myriad pro"/>
              <a:cs typeface="Times New Roman"/>
            </a:rPr>
            <a:t> EMPLOYEES DURING THE PERIOD</a:t>
          </a:r>
          <a:endParaRPr lang="en-US" sz="900" b="1" i="0" strike="noStrike">
            <a:solidFill>
              <a:sysClr val="windowText" lastClr="000000"/>
            </a:solidFill>
            <a:latin typeface="Myriad pro"/>
            <a:cs typeface="Times New Roman"/>
          </a:endParaRPr>
        </a:p>
      </xdr:txBody>
    </xdr:sp>
    <xdr:clientData/>
  </xdr:twoCellAnchor>
  <xdr:twoCellAnchor>
    <xdr:from>
      <xdr:col>0</xdr:col>
      <xdr:colOff>1051886</xdr:colOff>
      <xdr:row>0</xdr:row>
      <xdr:rowOff>13321</xdr:rowOff>
    </xdr:from>
    <xdr:to>
      <xdr:col>9</xdr:col>
      <xdr:colOff>255989</xdr:colOff>
      <xdr:row>1</xdr:row>
      <xdr:rowOff>156626</xdr:rowOff>
    </xdr:to>
    <xdr:grpSp>
      <xdr:nvGrpSpPr>
        <xdr:cNvPr id="92" name="Group 91">
          <a:extLst>
            <a:ext uri="{FF2B5EF4-FFF2-40B4-BE49-F238E27FC236}">
              <a16:creationId xmlns:a16="http://schemas.microsoft.com/office/drawing/2014/main" id="{00000000-0008-0000-0100-00005C000000}"/>
            </a:ext>
          </a:extLst>
        </xdr:cNvPr>
        <xdr:cNvGrpSpPr/>
      </xdr:nvGrpSpPr>
      <xdr:grpSpPr>
        <a:xfrm>
          <a:off x="1051886" y="13321"/>
          <a:ext cx="5719755" cy="463566"/>
          <a:chOff x="8054837" y="440896"/>
          <a:chExt cx="4501711" cy="502981"/>
        </a:xfrm>
      </xdr:grpSpPr>
      <xdr:sp macro="" textlink="">
        <xdr:nvSpPr>
          <xdr:cNvPr id="93" name="Rectangle 26">
            <a:extLst>
              <a:ext uri="{FF2B5EF4-FFF2-40B4-BE49-F238E27FC236}">
                <a16:creationId xmlns:a16="http://schemas.microsoft.com/office/drawing/2014/main" id="{00000000-0008-0000-0100-00005D000000}"/>
              </a:ext>
            </a:extLst>
          </xdr:cNvPr>
          <xdr:cNvSpPr>
            <a:spLocks noChangeArrowheads="1"/>
          </xdr:cNvSpPr>
        </xdr:nvSpPr>
        <xdr:spPr bwMode="auto">
          <a:xfrm>
            <a:off x="8054837" y="444708"/>
            <a:ext cx="4501711" cy="499169"/>
          </a:xfrm>
          <a:prstGeom prst="rect">
            <a:avLst/>
          </a:prstGeom>
          <a:solidFill>
            <a:srgbClr val="FFFFFF"/>
          </a:solidFill>
          <a:ln w="9525">
            <a:solidFill>
              <a:sysClr val="windowText" lastClr="000000"/>
            </a:solidFill>
            <a:miter lim="800000"/>
            <a:headEnd/>
            <a:tailEnd/>
          </a:ln>
        </xdr:spPr>
      </xdr:sp>
      <xdr:sp macro="" textlink="">
        <xdr:nvSpPr>
          <xdr:cNvPr id="94" name="Rectangle 20">
            <a:extLst>
              <a:ext uri="{FF2B5EF4-FFF2-40B4-BE49-F238E27FC236}">
                <a16:creationId xmlns:a16="http://schemas.microsoft.com/office/drawing/2014/main" id="{00000000-0008-0000-0100-00005E000000}"/>
              </a:ext>
            </a:extLst>
          </xdr:cNvPr>
          <xdr:cNvSpPr>
            <a:spLocks noChangeArrowheads="1"/>
          </xdr:cNvSpPr>
        </xdr:nvSpPr>
        <xdr:spPr bwMode="auto">
          <a:xfrm>
            <a:off x="8321323" y="757929"/>
            <a:ext cx="2819055" cy="162752"/>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900" b="1" i="0" strike="noStrike">
                <a:solidFill>
                  <a:sysClr val="windowText" lastClr="000000"/>
                </a:solidFill>
                <a:latin typeface="Myriad Pro" panose="020B0503030403020204" pitchFamily="34" charset="0"/>
                <a:cs typeface="Times New Roman"/>
              </a:rPr>
              <a:t>CAPITAL</a:t>
            </a:r>
            <a:r>
              <a:rPr lang="en-US" sz="900" b="1" i="0" strike="noStrike" baseline="0">
                <a:solidFill>
                  <a:sysClr val="windowText" lastClr="000000"/>
                </a:solidFill>
                <a:latin typeface="Myriad Pro" panose="020B0503030403020204" pitchFamily="34" charset="0"/>
                <a:cs typeface="Times New Roman"/>
              </a:rPr>
              <a:t> CONTRIBUTIONS AS AT</a:t>
            </a:r>
            <a:endParaRPr lang="en-US" sz="900" b="1" i="0" strike="noStrike">
              <a:solidFill>
                <a:sysClr val="windowText" lastClr="000000"/>
              </a:solidFill>
              <a:latin typeface="Myriad Pro" panose="020B0503030403020204" pitchFamily="34" charset="0"/>
              <a:cs typeface="Times New Roman"/>
            </a:endParaRPr>
          </a:p>
        </xdr:txBody>
      </xdr:sp>
      <xdr:sp macro="" textlink="">
        <xdr:nvSpPr>
          <xdr:cNvPr id="95" name="Rectangle 25">
            <a:extLst>
              <a:ext uri="{FF2B5EF4-FFF2-40B4-BE49-F238E27FC236}">
                <a16:creationId xmlns:a16="http://schemas.microsoft.com/office/drawing/2014/main" id="{00000000-0008-0000-0100-00005F000000}"/>
              </a:ext>
            </a:extLst>
          </xdr:cNvPr>
          <xdr:cNvSpPr>
            <a:spLocks noChangeArrowheads="1"/>
          </xdr:cNvSpPr>
        </xdr:nvSpPr>
        <xdr:spPr bwMode="auto">
          <a:xfrm>
            <a:off x="8084006" y="440896"/>
            <a:ext cx="3435293" cy="360010"/>
          </a:xfrm>
          <a:prstGeom prst="rect">
            <a:avLst/>
          </a:prstGeom>
          <a:noFill/>
          <a:ln w="9525">
            <a:noFill/>
            <a:miter lim="800000"/>
            <a:headEnd/>
            <a:tailEnd/>
          </a:ln>
        </xdr:spPr>
        <xdr:txBody>
          <a:bodyPr vertOverflow="clip" wrap="square" lIns="45720" tIns="54864" rIns="45720" bIns="54864" anchor="t" upright="1"/>
          <a:lstStyle/>
          <a:p>
            <a:pPr algn="ctr" rtl="0">
              <a:defRPr sz="1000"/>
            </a:pPr>
            <a:r>
              <a:rPr lang="km-KH" sz="1200" b="0" i="0" strike="noStrike">
                <a:solidFill>
                  <a:sysClr val="windowText" lastClr="000000"/>
                </a:solidFill>
                <a:latin typeface="Khmer OS Muol Light" panose="02000500000000020004" pitchFamily="2" charset="0"/>
                <a:cs typeface="Khmer OS Muol Light" panose="02000500000000020004" pitchFamily="2" charset="0"/>
              </a:rPr>
              <a:t>ការចូលរួមមូលធនគិតត្រឹមការិយបរិច្ឆេទ</a:t>
            </a:r>
            <a:endParaRPr lang="en-US" sz="12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grpSp>
    <xdr:clientData/>
  </xdr:twoCellAnchor>
  <xdr:twoCellAnchor>
    <xdr:from>
      <xdr:col>7</xdr:col>
      <xdr:colOff>627744</xdr:colOff>
      <xdr:row>0</xdr:row>
      <xdr:rowOff>152400</xdr:rowOff>
    </xdr:from>
    <xdr:to>
      <xdr:col>8</xdr:col>
      <xdr:colOff>161836</xdr:colOff>
      <xdr:row>1</xdr:row>
      <xdr:rowOff>67155</xdr:rowOff>
    </xdr:to>
    <xdr:grpSp>
      <xdr:nvGrpSpPr>
        <xdr:cNvPr id="3" name="Group 2">
          <a:extLst>
            <a:ext uri="{FF2B5EF4-FFF2-40B4-BE49-F238E27FC236}">
              <a16:creationId xmlns:a16="http://schemas.microsoft.com/office/drawing/2014/main" id="{A63EE583-6675-4AFA-9D25-DEA1618ACC25}"/>
            </a:ext>
          </a:extLst>
        </xdr:cNvPr>
        <xdr:cNvGrpSpPr/>
      </xdr:nvGrpSpPr>
      <xdr:grpSpPr>
        <a:xfrm>
          <a:off x="5288092" y="152400"/>
          <a:ext cx="942135" cy="235016"/>
          <a:chOff x="5288092" y="152400"/>
          <a:chExt cx="942135" cy="235016"/>
        </a:xfrm>
      </xdr:grpSpPr>
      <xdr:sp macro="" textlink="">
        <xdr:nvSpPr>
          <xdr:cNvPr id="41" name="TextBox 40">
            <a:extLst>
              <a:ext uri="{FF2B5EF4-FFF2-40B4-BE49-F238E27FC236}">
                <a16:creationId xmlns:a16="http://schemas.microsoft.com/office/drawing/2014/main" id="{9BF99483-5624-4983-807B-D460D1CE287F}"/>
              </a:ext>
            </a:extLst>
          </xdr:cNvPr>
          <xdr:cNvSpPr txBox="1"/>
        </xdr:nvSpPr>
        <xdr:spPr bwMode="auto">
          <a:xfrm>
            <a:off x="5288092" y="152400"/>
            <a:ext cx="2225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42" name="TextBox 41">
            <a:extLst>
              <a:ext uri="{FF2B5EF4-FFF2-40B4-BE49-F238E27FC236}">
                <a16:creationId xmlns:a16="http://schemas.microsoft.com/office/drawing/2014/main" id="{AC12F8D0-44E6-4089-965F-AF8ACA55E72D}"/>
              </a:ext>
            </a:extLst>
          </xdr:cNvPr>
          <xdr:cNvSpPr txBox="1"/>
        </xdr:nvSpPr>
        <xdr:spPr bwMode="auto">
          <a:xfrm>
            <a:off x="5530312" y="152400"/>
            <a:ext cx="220845"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43" name="TextBox 42">
            <a:extLst>
              <a:ext uri="{FF2B5EF4-FFF2-40B4-BE49-F238E27FC236}">
                <a16:creationId xmlns:a16="http://schemas.microsoft.com/office/drawing/2014/main" id="{5AD034CC-683B-4DC4-B7CD-59DD6DC18189}"/>
              </a:ext>
            </a:extLst>
          </xdr:cNvPr>
          <xdr:cNvSpPr txBox="1"/>
        </xdr:nvSpPr>
        <xdr:spPr bwMode="auto">
          <a:xfrm>
            <a:off x="5769339" y="152400"/>
            <a:ext cx="226000"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44" name="TextBox 43">
            <a:extLst>
              <a:ext uri="{FF2B5EF4-FFF2-40B4-BE49-F238E27FC236}">
                <a16:creationId xmlns:a16="http://schemas.microsoft.com/office/drawing/2014/main" id="{5A0FBEFB-ED7F-474B-B21B-4FB9BB4815D0}"/>
              </a:ext>
            </a:extLst>
          </xdr:cNvPr>
          <xdr:cNvSpPr txBox="1"/>
        </xdr:nvSpPr>
        <xdr:spPr bwMode="auto">
          <a:xfrm>
            <a:off x="6013521" y="152400"/>
            <a:ext cx="2167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clientData/>
  </xdr:twoCellAnchor>
  <xdr:twoCellAnchor>
    <xdr:from>
      <xdr:col>2</xdr:col>
      <xdr:colOff>843520</xdr:colOff>
      <xdr:row>1</xdr:row>
      <xdr:rowOff>190224</xdr:rowOff>
    </xdr:from>
    <xdr:to>
      <xdr:col>9</xdr:col>
      <xdr:colOff>1401076</xdr:colOff>
      <xdr:row>2</xdr:row>
      <xdr:rowOff>0</xdr:rowOff>
    </xdr:to>
    <xdr:grpSp>
      <xdr:nvGrpSpPr>
        <xdr:cNvPr id="2" name="Group 1">
          <a:extLst>
            <a:ext uri="{FF2B5EF4-FFF2-40B4-BE49-F238E27FC236}">
              <a16:creationId xmlns:a16="http://schemas.microsoft.com/office/drawing/2014/main" id="{79516BEB-5516-4DCD-8560-FFC38331FAB5}"/>
            </a:ext>
          </a:extLst>
        </xdr:cNvPr>
        <xdr:cNvGrpSpPr/>
      </xdr:nvGrpSpPr>
      <xdr:grpSpPr>
        <a:xfrm>
          <a:off x="3002520" y="510485"/>
          <a:ext cx="4914208" cy="328819"/>
          <a:chOff x="3008673" y="509538"/>
          <a:chExt cx="4914839" cy="332291"/>
        </a:xfrm>
      </xdr:grpSpPr>
      <xdr:grpSp>
        <xdr:nvGrpSpPr>
          <xdr:cNvPr id="101" name="Group 100">
            <a:extLst>
              <a:ext uri="{FF2B5EF4-FFF2-40B4-BE49-F238E27FC236}">
                <a16:creationId xmlns:a16="http://schemas.microsoft.com/office/drawing/2014/main" id="{00000000-0008-0000-0100-000065000000}"/>
              </a:ext>
            </a:extLst>
          </xdr:cNvPr>
          <xdr:cNvGrpSpPr/>
        </xdr:nvGrpSpPr>
        <xdr:grpSpPr>
          <a:xfrm>
            <a:off x="3008673" y="509538"/>
            <a:ext cx="1843444" cy="332291"/>
            <a:chOff x="1940027" y="548741"/>
            <a:chExt cx="1689903" cy="298892"/>
          </a:xfrm>
        </xdr:grpSpPr>
        <xdr:sp macro="" textlink="">
          <xdr:nvSpPr>
            <xdr:cNvPr id="116" name="Rectangle 25">
              <a:extLst>
                <a:ext uri="{FF2B5EF4-FFF2-40B4-BE49-F238E27FC236}">
                  <a16:creationId xmlns:a16="http://schemas.microsoft.com/office/drawing/2014/main" id="{00000000-0008-0000-0100-000074000000}"/>
                </a:ext>
              </a:extLst>
            </xdr:cNvPr>
            <xdr:cNvSpPr>
              <a:spLocks noChangeArrowheads="1"/>
            </xdr:cNvSpPr>
          </xdr:nvSpPr>
          <xdr:spPr bwMode="auto">
            <a:xfrm>
              <a:off x="1972714" y="548741"/>
              <a:ext cx="1657216" cy="157427"/>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700" b="0" i="0" u="none" strike="noStrike">
                  <a:solidFill>
                    <a:sysClr val="windowText" lastClr="000000"/>
                  </a:solidFill>
                  <a:effectLst/>
                  <a:latin typeface="Khmer OS Content" panose="02000500000000020004" pitchFamily="2" charset="0"/>
                  <a:ea typeface="+mn-ea"/>
                  <a:cs typeface="Khmer OS Content" panose="02000500000000020004" pitchFamily="2" charset="0"/>
                </a:rPr>
                <a:t>លេខអត្តសញ្ញាណកម្មសារពើពន្ធ ៖</a:t>
              </a:r>
              <a:r>
                <a:rPr lang="km-KH" sz="700">
                  <a:solidFill>
                    <a:sysClr val="windowText" lastClr="000000"/>
                  </a:solidFill>
                  <a:latin typeface="Khmer OS Content" panose="02000500000000020004" pitchFamily="2" charset="0"/>
                  <a:cs typeface="Khmer OS Content" panose="02000500000000020004" pitchFamily="2" charset="0"/>
                </a:rPr>
                <a:t> </a:t>
              </a:r>
              <a:endParaRPr lang="en-US" sz="70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117" name="Rectangle 25">
              <a:extLst>
                <a:ext uri="{FF2B5EF4-FFF2-40B4-BE49-F238E27FC236}">
                  <a16:creationId xmlns:a16="http://schemas.microsoft.com/office/drawing/2014/main" id="{00000000-0008-0000-0100-000075000000}"/>
                </a:ext>
              </a:extLst>
            </xdr:cNvPr>
            <xdr:cNvSpPr>
              <a:spLocks noChangeArrowheads="1"/>
            </xdr:cNvSpPr>
          </xdr:nvSpPr>
          <xdr:spPr bwMode="auto">
            <a:xfrm>
              <a:off x="2063841" y="645263"/>
              <a:ext cx="1330973" cy="20237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en-US" sz="600" b="0" i="0" u="none" strike="noStrike">
                  <a:solidFill>
                    <a:sysClr val="windowText" lastClr="000000"/>
                  </a:solidFill>
                  <a:effectLst/>
                  <a:latin typeface="Myriad Pro" panose="020B0503030403020204" pitchFamily="34" charset="0"/>
                  <a:ea typeface="+mn-ea"/>
                  <a:cs typeface="+mn-cs"/>
                </a:rPr>
                <a:t>   Tax Identification Number (TIN) :</a:t>
              </a:r>
              <a:r>
                <a:rPr lang="en-US" sz="600">
                  <a:solidFill>
                    <a:sysClr val="windowText" lastClr="000000"/>
                  </a:solidFill>
                  <a:latin typeface="Myriad Pro" panose="020B0503030403020204" pitchFamily="34" charset="0"/>
                </a:rPr>
                <a:t> </a:t>
              </a:r>
              <a:endParaRPr lang="en-US" sz="600" b="0"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118" name="Isosceles Triangle 117">
              <a:extLst>
                <a:ext uri="{FF2B5EF4-FFF2-40B4-BE49-F238E27FC236}">
                  <a16:creationId xmlns:a16="http://schemas.microsoft.com/office/drawing/2014/main" id="{00000000-0008-0000-0100-000076000000}"/>
                </a:ext>
              </a:extLst>
            </xdr:cNvPr>
            <xdr:cNvSpPr/>
          </xdr:nvSpPr>
          <xdr:spPr bwMode="auto">
            <a:xfrm rot="5400000">
              <a:off x="1938287" y="592815"/>
              <a:ext cx="193172" cy="189692"/>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45" name="Group 44">
            <a:extLst>
              <a:ext uri="{FF2B5EF4-FFF2-40B4-BE49-F238E27FC236}">
                <a16:creationId xmlns:a16="http://schemas.microsoft.com/office/drawing/2014/main" id="{CD4DA72D-091D-450E-929C-0C91FBA2F34A}"/>
              </a:ext>
            </a:extLst>
          </xdr:cNvPr>
          <xdr:cNvGrpSpPr/>
        </xdr:nvGrpSpPr>
        <xdr:grpSpPr>
          <a:xfrm>
            <a:off x="4692216" y="540184"/>
            <a:ext cx="3231296" cy="235700"/>
            <a:chOff x="2580084" y="2482299"/>
            <a:chExt cx="3228772" cy="235700"/>
          </a:xfrm>
        </xdr:grpSpPr>
        <xdr:sp macro="" textlink="">
          <xdr:nvSpPr>
            <xdr:cNvPr id="46" name="TextBox 45">
              <a:extLst>
                <a:ext uri="{FF2B5EF4-FFF2-40B4-BE49-F238E27FC236}">
                  <a16:creationId xmlns:a16="http://schemas.microsoft.com/office/drawing/2014/main" id="{E6C64774-315B-40D3-8549-A650E1CE275D}"/>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47" name="TextBox 46">
              <a:extLst>
                <a:ext uri="{FF2B5EF4-FFF2-40B4-BE49-F238E27FC236}">
                  <a16:creationId xmlns:a16="http://schemas.microsoft.com/office/drawing/2014/main" id="{4C049501-F101-4028-BCC6-0D7BE81A3890}"/>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48" name="TextBox 47">
              <a:extLst>
                <a:ext uri="{FF2B5EF4-FFF2-40B4-BE49-F238E27FC236}">
                  <a16:creationId xmlns:a16="http://schemas.microsoft.com/office/drawing/2014/main" id="{D9B583A0-8A36-4772-8EDC-CB6E47A684FB}"/>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49" name="TextBox 48">
              <a:extLst>
                <a:ext uri="{FF2B5EF4-FFF2-40B4-BE49-F238E27FC236}">
                  <a16:creationId xmlns:a16="http://schemas.microsoft.com/office/drawing/2014/main" id="{FF5F7093-6589-471B-B657-FE563ACE6624}"/>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0" name="TextBox 49">
              <a:extLst>
                <a:ext uri="{FF2B5EF4-FFF2-40B4-BE49-F238E27FC236}">
                  <a16:creationId xmlns:a16="http://schemas.microsoft.com/office/drawing/2014/main" id="{71714785-2F3C-404D-9FAE-9F3D6B0BDA1C}"/>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1" name="TextBox 50">
              <a:extLst>
                <a:ext uri="{FF2B5EF4-FFF2-40B4-BE49-F238E27FC236}">
                  <a16:creationId xmlns:a16="http://schemas.microsoft.com/office/drawing/2014/main" id="{F925C586-A3A8-42C2-920B-5B8E258500A1}"/>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2" name="TextBox 51">
              <a:extLst>
                <a:ext uri="{FF2B5EF4-FFF2-40B4-BE49-F238E27FC236}">
                  <a16:creationId xmlns:a16="http://schemas.microsoft.com/office/drawing/2014/main" id="{254F3F2B-614D-4BAD-A91D-99B8F87E2B63}"/>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3" name="TextBox 52">
              <a:extLst>
                <a:ext uri="{FF2B5EF4-FFF2-40B4-BE49-F238E27FC236}">
                  <a16:creationId xmlns:a16="http://schemas.microsoft.com/office/drawing/2014/main" id="{7B607E1B-F228-4FDD-BA4B-87753C0C258A}"/>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4" name="TextBox 53">
              <a:extLst>
                <a:ext uri="{FF2B5EF4-FFF2-40B4-BE49-F238E27FC236}">
                  <a16:creationId xmlns:a16="http://schemas.microsoft.com/office/drawing/2014/main" id="{769E4E7E-3A8E-4800-8432-F35C0E973167}"/>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5" name="TextBox 54">
              <a:extLst>
                <a:ext uri="{FF2B5EF4-FFF2-40B4-BE49-F238E27FC236}">
                  <a16:creationId xmlns:a16="http://schemas.microsoft.com/office/drawing/2014/main" id="{7868C527-98E3-4931-9B8A-2E2AB39CBEC8}"/>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6" name="TextBox 55">
              <a:extLst>
                <a:ext uri="{FF2B5EF4-FFF2-40B4-BE49-F238E27FC236}">
                  <a16:creationId xmlns:a16="http://schemas.microsoft.com/office/drawing/2014/main" id="{C73C6A06-A149-4ACB-BDCA-0FC65143B818}"/>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7" name="TextBox 56">
              <a:extLst>
                <a:ext uri="{FF2B5EF4-FFF2-40B4-BE49-F238E27FC236}">
                  <a16:creationId xmlns:a16="http://schemas.microsoft.com/office/drawing/2014/main" id="{C629A637-F9E1-4F35-9265-2CF4BB54E4F8}"/>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8" name="TextBox 57">
              <a:extLst>
                <a:ext uri="{FF2B5EF4-FFF2-40B4-BE49-F238E27FC236}">
                  <a16:creationId xmlns:a16="http://schemas.microsoft.com/office/drawing/2014/main" id="{B8D37876-5010-4CB1-A33E-09341A26FCA5}"/>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59" name="TextBox 58">
              <a:extLst>
                <a:ext uri="{FF2B5EF4-FFF2-40B4-BE49-F238E27FC236}">
                  <a16:creationId xmlns:a16="http://schemas.microsoft.com/office/drawing/2014/main" id="{16AD2E41-4AFD-4CE9-90E7-C7C54B0642D9}"/>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1352550</xdr:colOff>
      <xdr:row>35</xdr:row>
      <xdr:rowOff>0</xdr:rowOff>
    </xdr:from>
    <xdr:to>
      <xdr:col>0</xdr:col>
      <xdr:colOff>1352550</xdr:colOff>
      <xdr:row>35</xdr:row>
      <xdr:rowOff>0</xdr:rowOff>
    </xdr:to>
    <xdr:sp macro="" textlink="">
      <xdr:nvSpPr>
        <xdr:cNvPr id="2" name="Line 1">
          <a:extLst>
            <a:ext uri="{FF2B5EF4-FFF2-40B4-BE49-F238E27FC236}">
              <a16:creationId xmlns:a16="http://schemas.microsoft.com/office/drawing/2014/main" id="{6097706F-4189-4EA8-8748-90B51A19D797}"/>
            </a:ext>
          </a:extLst>
        </xdr:cNvPr>
        <xdr:cNvSpPr>
          <a:spLocks noChangeShapeType="1"/>
        </xdr:cNvSpPr>
      </xdr:nvSpPr>
      <xdr:spPr bwMode="auto">
        <a:xfrm>
          <a:off x="1609725" y="648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552450</xdr:colOff>
      <xdr:row>35</xdr:row>
      <xdr:rowOff>0</xdr:rowOff>
    </xdr:from>
    <xdr:to>
      <xdr:col>3</xdr:col>
      <xdr:colOff>180975</xdr:colOff>
      <xdr:row>35</xdr:row>
      <xdr:rowOff>0</xdr:rowOff>
    </xdr:to>
    <xdr:sp macro="" textlink="">
      <xdr:nvSpPr>
        <xdr:cNvPr id="3" name="Line 2">
          <a:extLst>
            <a:ext uri="{FF2B5EF4-FFF2-40B4-BE49-F238E27FC236}">
              <a16:creationId xmlns:a16="http://schemas.microsoft.com/office/drawing/2014/main" id="{B701401B-9B54-47EB-97D6-A946EDE5E139}"/>
            </a:ext>
          </a:extLst>
        </xdr:cNvPr>
        <xdr:cNvSpPr>
          <a:spLocks noChangeShapeType="1"/>
        </xdr:cNvSpPr>
      </xdr:nvSpPr>
      <xdr:spPr bwMode="auto">
        <a:xfrm>
          <a:off x="4019550" y="648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1847850</xdr:colOff>
      <xdr:row>35</xdr:row>
      <xdr:rowOff>0</xdr:rowOff>
    </xdr:from>
    <xdr:to>
      <xdr:col>3</xdr:col>
      <xdr:colOff>113483</xdr:colOff>
      <xdr:row>35</xdr:row>
      <xdr:rowOff>0</xdr:rowOff>
    </xdr:to>
    <xdr:sp macro="" textlink="">
      <xdr:nvSpPr>
        <xdr:cNvPr id="5" name="Rectangle 5">
          <a:extLst>
            <a:ext uri="{FF2B5EF4-FFF2-40B4-BE49-F238E27FC236}">
              <a16:creationId xmlns:a16="http://schemas.microsoft.com/office/drawing/2014/main" id="{4931CE7B-201F-48B9-B292-6CE9C96F4153}"/>
            </a:ext>
          </a:extLst>
        </xdr:cNvPr>
        <xdr:cNvSpPr>
          <a:spLocks noChangeArrowheads="1"/>
        </xdr:cNvSpPr>
      </xdr:nvSpPr>
      <xdr:spPr bwMode="auto">
        <a:xfrm>
          <a:off x="1876425" y="6486525"/>
          <a:ext cx="2047058"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1</a:t>
          </a:r>
        </a:p>
      </xdr:txBody>
    </xdr:sp>
    <xdr:clientData/>
  </xdr:twoCellAnchor>
  <xdr:twoCellAnchor>
    <xdr:from>
      <xdr:col>3</xdr:col>
      <xdr:colOff>971550</xdr:colOff>
      <xdr:row>35</xdr:row>
      <xdr:rowOff>0</xdr:rowOff>
    </xdr:from>
    <xdr:to>
      <xdr:col>3</xdr:col>
      <xdr:colOff>180975</xdr:colOff>
      <xdr:row>35</xdr:row>
      <xdr:rowOff>0</xdr:rowOff>
    </xdr:to>
    <xdr:sp macro="" textlink="">
      <xdr:nvSpPr>
        <xdr:cNvPr id="6" name="Rectangle 6">
          <a:extLst>
            <a:ext uri="{FF2B5EF4-FFF2-40B4-BE49-F238E27FC236}">
              <a16:creationId xmlns:a16="http://schemas.microsoft.com/office/drawing/2014/main" id="{DBC2B9AA-27EB-4A47-B0FF-E86B2CDB2FFB}"/>
            </a:ext>
          </a:extLst>
        </xdr:cNvPr>
        <xdr:cNvSpPr>
          <a:spLocks noChangeArrowheads="1"/>
        </xdr:cNvSpPr>
      </xdr:nvSpPr>
      <xdr:spPr bwMode="auto">
        <a:xfrm>
          <a:off x="4019550" y="6486525"/>
          <a:ext cx="0"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2</a:t>
          </a:r>
        </a:p>
      </xdr:txBody>
    </xdr:sp>
    <xdr:clientData/>
  </xdr:twoCellAnchor>
  <xdr:twoCellAnchor>
    <xdr:from>
      <xdr:col>3</xdr:col>
      <xdr:colOff>800100</xdr:colOff>
      <xdr:row>35</xdr:row>
      <xdr:rowOff>0</xdr:rowOff>
    </xdr:from>
    <xdr:to>
      <xdr:col>3</xdr:col>
      <xdr:colOff>180975</xdr:colOff>
      <xdr:row>35</xdr:row>
      <xdr:rowOff>0</xdr:rowOff>
    </xdr:to>
    <xdr:sp macro="" textlink="">
      <xdr:nvSpPr>
        <xdr:cNvPr id="7" name="Rectangle 7">
          <a:extLst>
            <a:ext uri="{FF2B5EF4-FFF2-40B4-BE49-F238E27FC236}">
              <a16:creationId xmlns:a16="http://schemas.microsoft.com/office/drawing/2014/main" id="{87EF4E1E-45B8-4207-8722-80819EBACA03}"/>
            </a:ext>
          </a:extLst>
        </xdr:cNvPr>
        <xdr:cNvSpPr>
          <a:spLocks noChangeArrowheads="1"/>
        </xdr:cNvSpPr>
      </xdr:nvSpPr>
      <xdr:spPr bwMode="auto">
        <a:xfrm>
          <a:off x="4019550" y="6486525"/>
          <a:ext cx="0"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xatkñúgRKa</a:t>
          </a:r>
        </a:p>
      </xdr:txBody>
    </xdr:sp>
    <xdr:clientData/>
  </xdr:twoCellAnchor>
  <xdr:twoCellAnchor>
    <xdr:from>
      <xdr:col>0</xdr:col>
      <xdr:colOff>1352550</xdr:colOff>
      <xdr:row>35</xdr:row>
      <xdr:rowOff>0</xdr:rowOff>
    </xdr:from>
    <xdr:to>
      <xdr:col>0</xdr:col>
      <xdr:colOff>1352550</xdr:colOff>
      <xdr:row>35</xdr:row>
      <xdr:rowOff>0</xdr:rowOff>
    </xdr:to>
    <xdr:sp macro="" textlink="">
      <xdr:nvSpPr>
        <xdr:cNvPr id="8" name="Line 8">
          <a:extLst>
            <a:ext uri="{FF2B5EF4-FFF2-40B4-BE49-F238E27FC236}">
              <a16:creationId xmlns:a16="http://schemas.microsoft.com/office/drawing/2014/main" id="{FAA15F24-C4A1-43AF-ABEA-6C1D402E313E}"/>
            </a:ext>
          </a:extLst>
        </xdr:cNvPr>
        <xdr:cNvSpPr>
          <a:spLocks noChangeShapeType="1"/>
        </xdr:cNvSpPr>
      </xdr:nvSpPr>
      <xdr:spPr bwMode="auto">
        <a:xfrm>
          <a:off x="1609725" y="648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552450</xdr:colOff>
      <xdr:row>35</xdr:row>
      <xdr:rowOff>0</xdr:rowOff>
    </xdr:from>
    <xdr:to>
      <xdr:col>3</xdr:col>
      <xdr:colOff>180975</xdr:colOff>
      <xdr:row>35</xdr:row>
      <xdr:rowOff>0</xdr:rowOff>
    </xdr:to>
    <xdr:sp macro="" textlink="">
      <xdr:nvSpPr>
        <xdr:cNvPr id="9" name="Line 9">
          <a:extLst>
            <a:ext uri="{FF2B5EF4-FFF2-40B4-BE49-F238E27FC236}">
              <a16:creationId xmlns:a16="http://schemas.microsoft.com/office/drawing/2014/main" id="{FD630CFA-B886-45B2-8A85-64D2B8D53133}"/>
            </a:ext>
          </a:extLst>
        </xdr:cNvPr>
        <xdr:cNvSpPr>
          <a:spLocks noChangeShapeType="1"/>
        </xdr:cNvSpPr>
      </xdr:nvSpPr>
      <xdr:spPr bwMode="auto">
        <a:xfrm>
          <a:off x="4019550" y="648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1847850</xdr:colOff>
      <xdr:row>35</xdr:row>
      <xdr:rowOff>0</xdr:rowOff>
    </xdr:from>
    <xdr:to>
      <xdr:col>3</xdr:col>
      <xdr:colOff>113483</xdr:colOff>
      <xdr:row>35</xdr:row>
      <xdr:rowOff>0</xdr:rowOff>
    </xdr:to>
    <xdr:sp macro="" textlink="">
      <xdr:nvSpPr>
        <xdr:cNvPr id="10" name="Rectangle 12">
          <a:extLst>
            <a:ext uri="{FF2B5EF4-FFF2-40B4-BE49-F238E27FC236}">
              <a16:creationId xmlns:a16="http://schemas.microsoft.com/office/drawing/2014/main" id="{25B62A68-4832-455F-9F8D-214A668E178C}"/>
            </a:ext>
          </a:extLst>
        </xdr:cNvPr>
        <xdr:cNvSpPr>
          <a:spLocks noChangeArrowheads="1"/>
        </xdr:cNvSpPr>
      </xdr:nvSpPr>
      <xdr:spPr bwMode="auto">
        <a:xfrm>
          <a:off x="1876425" y="6486525"/>
          <a:ext cx="2047058"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1</a:t>
          </a:r>
        </a:p>
      </xdr:txBody>
    </xdr:sp>
    <xdr:clientData/>
  </xdr:twoCellAnchor>
  <xdr:twoCellAnchor>
    <xdr:from>
      <xdr:col>3</xdr:col>
      <xdr:colOff>198120</xdr:colOff>
      <xdr:row>35</xdr:row>
      <xdr:rowOff>0</xdr:rowOff>
    </xdr:from>
    <xdr:to>
      <xdr:col>3</xdr:col>
      <xdr:colOff>188595</xdr:colOff>
      <xdr:row>35</xdr:row>
      <xdr:rowOff>0</xdr:rowOff>
    </xdr:to>
    <xdr:sp macro="" textlink="">
      <xdr:nvSpPr>
        <xdr:cNvPr id="11" name="Rectangle 13">
          <a:extLst>
            <a:ext uri="{FF2B5EF4-FFF2-40B4-BE49-F238E27FC236}">
              <a16:creationId xmlns:a16="http://schemas.microsoft.com/office/drawing/2014/main" id="{0684E7D4-16F7-41B5-BE80-14A4134543C7}"/>
            </a:ext>
          </a:extLst>
        </xdr:cNvPr>
        <xdr:cNvSpPr>
          <a:spLocks noChangeArrowheads="1"/>
        </xdr:cNvSpPr>
      </xdr:nvSpPr>
      <xdr:spPr bwMode="auto">
        <a:xfrm>
          <a:off x="4008120" y="6486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50292" rIns="45720" bIns="0" anchor="t" upright="1"/>
        <a:lstStyle/>
        <a:p>
          <a:pPr algn="ctr" rtl="0">
            <a:defRPr sz="1000"/>
          </a:pPr>
          <a:r>
            <a:rPr lang="en-US" sz="2000" b="1" i="0" u="none" strike="noStrike" baseline="0">
              <a:solidFill>
                <a:srgbClr val="000000"/>
              </a:solidFill>
              <a:latin typeface="Limon S1"/>
            </a:rPr>
            <a:t> 2</a:t>
          </a:r>
          <a:endParaRPr lang="en-US"/>
        </a:p>
      </xdr:txBody>
    </xdr:sp>
    <xdr:clientData/>
  </xdr:twoCellAnchor>
  <xdr:twoCellAnchor>
    <xdr:from>
      <xdr:col>3</xdr:col>
      <xdr:colOff>800100</xdr:colOff>
      <xdr:row>35</xdr:row>
      <xdr:rowOff>0</xdr:rowOff>
    </xdr:from>
    <xdr:to>
      <xdr:col>3</xdr:col>
      <xdr:colOff>180975</xdr:colOff>
      <xdr:row>35</xdr:row>
      <xdr:rowOff>0</xdr:rowOff>
    </xdr:to>
    <xdr:sp macro="" textlink="">
      <xdr:nvSpPr>
        <xdr:cNvPr id="12" name="Rectangle 14">
          <a:extLst>
            <a:ext uri="{FF2B5EF4-FFF2-40B4-BE49-F238E27FC236}">
              <a16:creationId xmlns:a16="http://schemas.microsoft.com/office/drawing/2014/main" id="{D39F86B2-F7CC-4116-9D27-6ADC6F250D92}"/>
            </a:ext>
          </a:extLst>
        </xdr:cNvPr>
        <xdr:cNvSpPr>
          <a:spLocks noChangeArrowheads="1"/>
        </xdr:cNvSpPr>
      </xdr:nvSpPr>
      <xdr:spPr bwMode="auto">
        <a:xfrm>
          <a:off x="4019550" y="6486525"/>
          <a:ext cx="0"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xatkñúgRKa</a:t>
          </a:r>
        </a:p>
      </xdr:txBody>
    </xdr:sp>
    <xdr:clientData/>
  </xdr:twoCellAnchor>
  <xdr:twoCellAnchor>
    <xdr:from>
      <xdr:col>0</xdr:col>
      <xdr:colOff>342900</xdr:colOff>
      <xdr:row>35</xdr:row>
      <xdr:rowOff>0</xdr:rowOff>
    </xdr:from>
    <xdr:to>
      <xdr:col>0</xdr:col>
      <xdr:colOff>342900</xdr:colOff>
      <xdr:row>35</xdr:row>
      <xdr:rowOff>0</xdr:rowOff>
    </xdr:to>
    <xdr:sp macro="" textlink="">
      <xdr:nvSpPr>
        <xdr:cNvPr id="13" name="Line 15">
          <a:extLst>
            <a:ext uri="{FF2B5EF4-FFF2-40B4-BE49-F238E27FC236}">
              <a16:creationId xmlns:a16="http://schemas.microsoft.com/office/drawing/2014/main" id="{59F79E90-E184-4D43-9EE6-4AEDB5F7E60E}"/>
            </a:ext>
          </a:extLst>
        </xdr:cNvPr>
        <xdr:cNvSpPr>
          <a:spLocks noChangeShapeType="1"/>
        </xdr:cNvSpPr>
      </xdr:nvSpPr>
      <xdr:spPr bwMode="auto">
        <a:xfrm>
          <a:off x="600075" y="648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35</xdr:row>
      <xdr:rowOff>0</xdr:rowOff>
    </xdr:from>
    <xdr:to>
      <xdr:col>0</xdr:col>
      <xdr:colOff>324947</xdr:colOff>
      <xdr:row>35</xdr:row>
      <xdr:rowOff>0</xdr:rowOff>
    </xdr:to>
    <xdr:sp macro="" textlink="">
      <xdr:nvSpPr>
        <xdr:cNvPr id="14" name="Rectangle 16">
          <a:extLst>
            <a:ext uri="{FF2B5EF4-FFF2-40B4-BE49-F238E27FC236}">
              <a16:creationId xmlns:a16="http://schemas.microsoft.com/office/drawing/2014/main" id="{D63B273A-7919-4C50-9FA4-2B5AD776D134}"/>
            </a:ext>
          </a:extLst>
        </xdr:cNvPr>
        <xdr:cNvSpPr>
          <a:spLocks noChangeArrowheads="1"/>
        </xdr:cNvSpPr>
      </xdr:nvSpPr>
      <xdr:spPr bwMode="auto">
        <a:xfrm>
          <a:off x="266700" y="6486525"/>
          <a:ext cx="315422"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lr</a:t>
          </a:r>
        </a:p>
      </xdr:txBody>
    </xdr:sp>
    <xdr:clientData/>
  </xdr:twoCellAnchor>
  <xdr:twoCellAnchor>
    <xdr:from>
      <xdr:col>0</xdr:col>
      <xdr:colOff>1352550</xdr:colOff>
      <xdr:row>35</xdr:row>
      <xdr:rowOff>0</xdr:rowOff>
    </xdr:from>
    <xdr:to>
      <xdr:col>0</xdr:col>
      <xdr:colOff>1352550</xdr:colOff>
      <xdr:row>35</xdr:row>
      <xdr:rowOff>0</xdr:rowOff>
    </xdr:to>
    <xdr:sp macro="" textlink="">
      <xdr:nvSpPr>
        <xdr:cNvPr id="15" name="Line 17">
          <a:extLst>
            <a:ext uri="{FF2B5EF4-FFF2-40B4-BE49-F238E27FC236}">
              <a16:creationId xmlns:a16="http://schemas.microsoft.com/office/drawing/2014/main" id="{03DFBF22-9024-43FC-9E76-93C028ABD00D}"/>
            </a:ext>
          </a:extLst>
        </xdr:cNvPr>
        <xdr:cNvSpPr>
          <a:spLocks noChangeShapeType="1"/>
        </xdr:cNvSpPr>
      </xdr:nvSpPr>
      <xdr:spPr bwMode="auto">
        <a:xfrm>
          <a:off x="1609725" y="648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552450</xdr:colOff>
      <xdr:row>35</xdr:row>
      <xdr:rowOff>0</xdr:rowOff>
    </xdr:from>
    <xdr:to>
      <xdr:col>3</xdr:col>
      <xdr:colOff>180975</xdr:colOff>
      <xdr:row>35</xdr:row>
      <xdr:rowOff>0</xdr:rowOff>
    </xdr:to>
    <xdr:sp macro="" textlink="">
      <xdr:nvSpPr>
        <xdr:cNvPr id="16" name="Line 18">
          <a:extLst>
            <a:ext uri="{FF2B5EF4-FFF2-40B4-BE49-F238E27FC236}">
              <a16:creationId xmlns:a16="http://schemas.microsoft.com/office/drawing/2014/main" id="{1D1C5F62-2033-492A-A029-7BD7EB8720EC}"/>
            </a:ext>
          </a:extLst>
        </xdr:cNvPr>
        <xdr:cNvSpPr>
          <a:spLocks noChangeShapeType="1"/>
        </xdr:cNvSpPr>
      </xdr:nvSpPr>
      <xdr:spPr bwMode="auto">
        <a:xfrm>
          <a:off x="4019550" y="648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971550</xdr:colOff>
      <xdr:row>35</xdr:row>
      <xdr:rowOff>0</xdr:rowOff>
    </xdr:from>
    <xdr:to>
      <xdr:col>3</xdr:col>
      <xdr:colOff>180975</xdr:colOff>
      <xdr:row>35</xdr:row>
      <xdr:rowOff>0</xdr:rowOff>
    </xdr:to>
    <xdr:sp macro="" textlink="">
      <xdr:nvSpPr>
        <xdr:cNvPr id="17" name="Rectangle 22">
          <a:extLst>
            <a:ext uri="{FF2B5EF4-FFF2-40B4-BE49-F238E27FC236}">
              <a16:creationId xmlns:a16="http://schemas.microsoft.com/office/drawing/2014/main" id="{C9166B7C-175A-4A3F-946E-CE586F570426}"/>
            </a:ext>
          </a:extLst>
        </xdr:cNvPr>
        <xdr:cNvSpPr>
          <a:spLocks noChangeArrowheads="1"/>
        </xdr:cNvSpPr>
      </xdr:nvSpPr>
      <xdr:spPr bwMode="auto">
        <a:xfrm>
          <a:off x="4019550" y="6486525"/>
          <a:ext cx="0"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2</a:t>
          </a:r>
        </a:p>
      </xdr:txBody>
    </xdr:sp>
    <xdr:clientData/>
  </xdr:twoCellAnchor>
  <xdr:twoCellAnchor>
    <xdr:from>
      <xdr:col>3</xdr:col>
      <xdr:colOff>198120</xdr:colOff>
      <xdr:row>35</xdr:row>
      <xdr:rowOff>0</xdr:rowOff>
    </xdr:from>
    <xdr:to>
      <xdr:col>3</xdr:col>
      <xdr:colOff>188595</xdr:colOff>
      <xdr:row>35</xdr:row>
      <xdr:rowOff>0</xdr:rowOff>
    </xdr:to>
    <xdr:sp macro="" textlink="">
      <xdr:nvSpPr>
        <xdr:cNvPr id="18" name="Rectangle 23">
          <a:extLst>
            <a:ext uri="{FF2B5EF4-FFF2-40B4-BE49-F238E27FC236}">
              <a16:creationId xmlns:a16="http://schemas.microsoft.com/office/drawing/2014/main" id="{82419A44-0453-4CA4-9F1D-80B83CFA7911}"/>
            </a:ext>
          </a:extLst>
        </xdr:cNvPr>
        <xdr:cNvSpPr>
          <a:spLocks noChangeArrowheads="1"/>
        </xdr:cNvSpPr>
      </xdr:nvSpPr>
      <xdr:spPr bwMode="auto">
        <a:xfrm>
          <a:off x="4008120" y="6486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45720" rIns="36576" bIns="0" anchor="t" upright="1"/>
        <a:lstStyle/>
        <a:p>
          <a:pPr algn="ctr" rtl="0">
            <a:defRPr sz="1000"/>
          </a:pPr>
          <a:r>
            <a:rPr lang="en-US" sz="1800" b="1" i="0" u="none" strike="noStrike" baseline="0">
              <a:solidFill>
                <a:srgbClr val="000000"/>
              </a:solidFill>
              <a:latin typeface="Limon S1"/>
            </a:rPr>
            <a:t>cMNaykarR)ak;kñúgRKa</a:t>
          </a:r>
          <a:endParaRPr lang="en-US"/>
        </a:p>
      </xdr:txBody>
    </xdr:sp>
    <xdr:clientData/>
  </xdr:twoCellAnchor>
  <xdr:twoCellAnchor>
    <xdr:from>
      <xdr:col>0</xdr:col>
      <xdr:colOff>342900</xdr:colOff>
      <xdr:row>35</xdr:row>
      <xdr:rowOff>0</xdr:rowOff>
    </xdr:from>
    <xdr:to>
      <xdr:col>0</xdr:col>
      <xdr:colOff>342900</xdr:colOff>
      <xdr:row>35</xdr:row>
      <xdr:rowOff>0</xdr:rowOff>
    </xdr:to>
    <xdr:sp macro="" textlink="">
      <xdr:nvSpPr>
        <xdr:cNvPr id="19" name="Line 24">
          <a:extLst>
            <a:ext uri="{FF2B5EF4-FFF2-40B4-BE49-F238E27FC236}">
              <a16:creationId xmlns:a16="http://schemas.microsoft.com/office/drawing/2014/main" id="{3D087BA6-DFFE-49A6-AA5C-C97F73EEE534}"/>
            </a:ext>
          </a:extLst>
        </xdr:cNvPr>
        <xdr:cNvSpPr>
          <a:spLocks noChangeShapeType="1"/>
        </xdr:cNvSpPr>
      </xdr:nvSpPr>
      <xdr:spPr bwMode="auto">
        <a:xfrm>
          <a:off x="600075" y="648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35</xdr:row>
      <xdr:rowOff>0</xdr:rowOff>
    </xdr:from>
    <xdr:to>
      <xdr:col>0</xdr:col>
      <xdr:colOff>324947</xdr:colOff>
      <xdr:row>35</xdr:row>
      <xdr:rowOff>0</xdr:rowOff>
    </xdr:to>
    <xdr:sp macro="" textlink="">
      <xdr:nvSpPr>
        <xdr:cNvPr id="20" name="Rectangle 25">
          <a:extLst>
            <a:ext uri="{FF2B5EF4-FFF2-40B4-BE49-F238E27FC236}">
              <a16:creationId xmlns:a16="http://schemas.microsoft.com/office/drawing/2014/main" id="{C5E9CBCE-5C9D-4BD9-9F6A-E4233194D3D0}"/>
            </a:ext>
          </a:extLst>
        </xdr:cNvPr>
        <xdr:cNvSpPr>
          <a:spLocks noChangeArrowheads="1"/>
        </xdr:cNvSpPr>
      </xdr:nvSpPr>
      <xdr:spPr bwMode="auto">
        <a:xfrm>
          <a:off x="266700" y="6486525"/>
          <a:ext cx="315422"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lr</a:t>
          </a:r>
        </a:p>
      </xdr:txBody>
    </xdr:sp>
    <xdr:clientData/>
  </xdr:twoCellAnchor>
  <xdr:twoCellAnchor>
    <xdr:from>
      <xdr:col>5</xdr:col>
      <xdr:colOff>988695</xdr:colOff>
      <xdr:row>35</xdr:row>
      <xdr:rowOff>0</xdr:rowOff>
    </xdr:from>
    <xdr:to>
      <xdr:col>6</xdr:col>
      <xdr:colOff>487</xdr:colOff>
      <xdr:row>35</xdr:row>
      <xdr:rowOff>0</xdr:rowOff>
    </xdr:to>
    <xdr:sp macro="" textlink="">
      <xdr:nvSpPr>
        <xdr:cNvPr id="21" name="Rectangle 26">
          <a:extLst>
            <a:ext uri="{FF2B5EF4-FFF2-40B4-BE49-F238E27FC236}">
              <a16:creationId xmlns:a16="http://schemas.microsoft.com/office/drawing/2014/main" id="{7A9DFE8B-632E-4810-8FD7-381F19A718BF}"/>
            </a:ext>
          </a:extLst>
        </xdr:cNvPr>
        <xdr:cNvSpPr>
          <a:spLocks noChangeArrowheads="1"/>
        </xdr:cNvSpPr>
      </xdr:nvSpPr>
      <xdr:spPr bwMode="auto">
        <a:xfrm>
          <a:off x="6694170" y="6486525"/>
          <a:ext cx="583417" cy="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0" i="0" strike="noStrike">
              <a:solidFill>
                <a:srgbClr val="000000"/>
              </a:solidFill>
              <a:latin typeface="Times New Roman"/>
              <a:cs typeface="Times New Roman"/>
            </a:rPr>
            <a:t>6/17</a:t>
          </a:r>
        </a:p>
        <a:p>
          <a:pPr algn="l" rtl="0">
            <a:defRPr sz="1000"/>
          </a:pPr>
          <a:endParaRPr lang="en-US" sz="800" b="0" i="0" strike="noStrike">
            <a:solidFill>
              <a:srgbClr val="000000"/>
            </a:solidFill>
            <a:latin typeface="Times New Roman"/>
            <a:cs typeface="Times New Roman"/>
          </a:endParaRPr>
        </a:p>
      </xdr:txBody>
    </xdr:sp>
    <xdr:clientData/>
  </xdr:twoCellAnchor>
  <xdr:twoCellAnchor>
    <xdr:from>
      <xdr:col>5</xdr:col>
      <xdr:colOff>2513</xdr:colOff>
      <xdr:row>6</xdr:row>
      <xdr:rowOff>44449</xdr:rowOff>
    </xdr:from>
    <xdr:to>
      <xdr:col>6</xdr:col>
      <xdr:colOff>5448</xdr:colOff>
      <xdr:row>7</xdr:row>
      <xdr:rowOff>373061</xdr:rowOff>
    </xdr:to>
    <xdr:grpSp>
      <xdr:nvGrpSpPr>
        <xdr:cNvPr id="39" name="Group 38">
          <a:extLst>
            <a:ext uri="{FF2B5EF4-FFF2-40B4-BE49-F238E27FC236}">
              <a16:creationId xmlns:a16="http://schemas.microsoft.com/office/drawing/2014/main" id="{2595C020-E399-44F0-8078-B9A800B6B6B7}"/>
            </a:ext>
          </a:extLst>
        </xdr:cNvPr>
        <xdr:cNvGrpSpPr/>
      </xdr:nvGrpSpPr>
      <xdr:grpSpPr>
        <a:xfrm>
          <a:off x="5239592" y="1040396"/>
          <a:ext cx="1540303" cy="425533"/>
          <a:chOff x="5589048" y="190499"/>
          <a:chExt cx="1539635" cy="442912"/>
        </a:xfrm>
      </xdr:grpSpPr>
      <xdr:sp macro="" textlink="">
        <xdr:nvSpPr>
          <xdr:cNvPr id="37" name="TextBox 36">
            <a:extLst>
              <a:ext uri="{FF2B5EF4-FFF2-40B4-BE49-F238E27FC236}">
                <a16:creationId xmlns:a16="http://schemas.microsoft.com/office/drawing/2014/main" id="{F25D80FA-2C82-48CF-A09A-8DAB4525ED1A}"/>
              </a:ext>
            </a:extLst>
          </xdr:cNvPr>
          <xdr:cNvSpPr txBox="1"/>
        </xdr:nvSpPr>
        <xdr:spPr>
          <a:xfrm>
            <a:off x="5589048" y="190499"/>
            <a:ext cx="1530839" cy="442912"/>
          </a:xfrm>
          <a:custGeom>
            <a:avLst/>
            <a:gdLst>
              <a:gd name="connsiteX0" fmla="*/ 0 w 1020177"/>
              <a:gd name="connsiteY0" fmla="*/ 0 h 405063"/>
              <a:gd name="connsiteX1" fmla="*/ 1020177 w 1020177"/>
              <a:gd name="connsiteY1" fmla="*/ 0 h 405063"/>
              <a:gd name="connsiteX2" fmla="*/ 1020177 w 1020177"/>
              <a:gd name="connsiteY2" fmla="*/ 405063 h 405063"/>
              <a:gd name="connsiteX3" fmla="*/ 0 w 1020177"/>
              <a:gd name="connsiteY3" fmla="*/ 405063 h 405063"/>
              <a:gd name="connsiteX4" fmla="*/ 0 w 1020177"/>
              <a:gd name="connsiteY4" fmla="*/ 0 h 405063"/>
              <a:gd name="connsiteX0" fmla="*/ 125329 w 1020177"/>
              <a:gd name="connsiteY0" fmla="*/ 0 h 405063"/>
              <a:gd name="connsiteX1" fmla="*/ 1020177 w 1020177"/>
              <a:gd name="connsiteY1" fmla="*/ 0 h 405063"/>
              <a:gd name="connsiteX2" fmla="*/ 1020177 w 1020177"/>
              <a:gd name="connsiteY2" fmla="*/ 405063 h 405063"/>
              <a:gd name="connsiteX3" fmla="*/ 0 w 1020177"/>
              <a:gd name="connsiteY3" fmla="*/ 405063 h 405063"/>
              <a:gd name="connsiteX4" fmla="*/ 125329 w 1020177"/>
              <a:gd name="connsiteY4" fmla="*/ 0 h 405063"/>
              <a:gd name="connsiteX0" fmla="*/ 176472 w 1020177"/>
              <a:gd name="connsiteY0" fmla="*/ 0 h 405063"/>
              <a:gd name="connsiteX1" fmla="*/ 1020177 w 1020177"/>
              <a:gd name="connsiteY1" fmla="*/ 0 h 405063"/>
              <a:gd name="connsiteX2" fmla="*/ 1020177 w 1020177"/>
              <a:gd name="connsiteY2" fmla="*/ 405063 h 405063"/>
              <a:gd name="connsiteX3" fmla="*/ 0 w 1020177"/>
              <a:gd name="connsiteY3" fmla="*/ 405063 h 405063"/>
              <a:gd name="connsiteX4" fmla="*/ 176472 w 1020177"/>
              <a:gd name="connsiteY4" fmla="*/ 0 h 40506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0177" h="405063">
                <a:moveTo>
                  <a:pt x="176472" y="0"/>
                </a:moveTo>
                <a:lnTo>
                  <a:pt x="1020177" y="0"/>
                </a:lnTo>
                <a:lnTo>
                  <a:pt x="1020177" y="405063"/>
                </a:lnTo>
                <a:lnTo>
                  <a:pt x="0" y="405063"/>
                </a:lnTo>
                <a:lnTo>
                  <a:pt x="176472" y="0"/>
                </a:lnTo>
                <a:close/>
              </a:path>
            </a:pathLst>
          </a:cu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a:r>
              <a:rPr lang="en-US" sz="900" b="1">
                <a:solidFill>
                  <a:sysClr val="windowText" lastClr="000000"/>
                </a:solidFill>
                <a:latin typeface="Khmer OS Muol Light" panose="02000500000000020004" pitchFamily="2" charset="0"/>
                <a:cs typeface="Khmer OS Muol Light" panose="02000500000000020004" pitchFamily="2" charset="0"/>
              </a:rPr>
              <a:t>            </a:t>
            </a:r>
            <a:r>
              <a:rPr lang="km-KH" sz="900" b="0">
                <a:solidFill>
                  <a:sysClr val="windowText" lastClr="000000"/>
                </a:solidFill>
                <a:latin typeface="Khmer OS Muol Light" panose="02000500000000020004" pitchFamily="2" charset="0"/>
                <a:cs typeface="Khmer OS Muol Light" panose="02000500000000020004" pitchFamily="2" charset="0"/>
              </a:rPr>
              <a:t>ឧបសម្ព័ន្ធ</a:t>
            </a:r>
            <a:r>
              <a:rPr lang="km-KH" sz="900" b="0" baseline="0">
                <a:solidFill>
                  <a:sysClr val="windowText" lastClr="000000"/>
                </a:solidFill>
                <a:latin typeface="Khmer OS Muol Light" panose="02000500000000020004" pitchFamily="2" charset="0"/>
                <a:cs typeface="Khmer OS Muol Light" panose="02000500000000020004" pitchFamily="2" charset="0"/>
              </a:rPr>
              <a:t> ៣</a:t>
            </a:r>
            <a:r>
              <a:rPr lang="en-US" sz="900" b="0" baseline="0">
                <a:solidFill>
                  <a:sysClr val="windowText" lastClr="000000"/>
                </a:solidFill>
                <a:latin typeface="Khmer OS Muol Light" panose="02000500000000020004" pitchFamily="2" charset="0"/>
                <a:cs typeface="Khmer OS Muol Light" panose="02000500000000020004" pitchFamily="2" charset="0"/>
              </a:rPr>
              <a:t> (ត)</a:t>
            </a:r>
          </a:p>
          <a:p>
            <a:pPr lvl="0" algn="l"/>
            <a:br>
              <a:rPr lang="km-KH" sz="700" b="0" baseline="0">
                <a:solidFill>
                  <a:sysClr val="windowText" lastClr="000000"/>
                </a:solidFill>
                <a:latin typeface="Khmer OS Muol Light" panose="02000500000000020004" pitchFamily="2" charset="0"/>
                <a:cs typeface="Khmer OS Muol Light" panose="02000500000000020004" pitchFamily="2" charset="0"/>
              </a:rPr>
            </a:br>
            <a:endParaRPr lang="en-US" sz="600" b="1">
              <a:solidFill>
                <a:sysClr val="windowText" lastClr="000000"/>
              </a:solidFill>
              <a:latin typeface="Khmer OS Muol Light" panose="02000500000000020004" pitchFamily="2" charset="0"/>
              <a:cs typeface="Khmer OS Muol Light" panose="02000500000000020004" pitchFamily="2" charset="0"/>
            </a:endParaRPr>
          </a:p>
        </xdr:txBody>
      </xdr:sp>
      <xdr:sp macro="" textlink="">
        <xdr:nvSpPr>
          <xdr:cNvPr id="38" name="TextBox 37">
            <a:extLst>
              <a:ext uri="{FF2B5EF4-FFF2-40B4-BE49-F238E27FC236}">
                <a16:creationId xmlns:a16="http://schemas.microsoft.com/office/drawing/2014/main" id="{11486599-7B03-4941-BF36-C71E3EE7218C}"/>
              </a:ext>
            </a:extLst>
          </xdr:cNvPr>
          <xdr:cNvSpPr txBox="1"/>
        </xdr:nvSpPr>
        <xdr:spPr>
          <a:xfrm>
            <a:off x="6095378" y="438290"/>
            <a:ext cx="103330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solidFill>
                  <a:sysClr val="windowText" lastClr="000000"/>
                </a:solidFill>
                <a:latin typeface="Myriad Pro" panose="020B0503030403020204" pitchFamily="34" charset="0"/>
              </a:rPr>
              <a:t>Annex 3 </a:t>
            </a:r>
            <a:r>
              <a:rPr lang="en-US" sz="800" b="1">
                <a:solidFill>
                  <a:sysClr val="windowText" lastClr="000000"/>
                </a:solidFill>
                <a:latin typeface="Myriad Pro" panose="020B0503030403020204" pitchFamily="34" charset="0"/>
              </a:rPr>
              <a:t>(Con't)</a:t>
            </a:r>
          </a:p>
        </xdr:txBody>
      </xdr:sp>
    </xdr:grpSp>
    <xdr:clientData/>
  </xdr:twoCellAnchor>
  <xdr:twoCellAnchor>
    <xdr:from>
      <xdr:col>1</xdr:col>
      <xdr:colOff>934</xdr:colOff>
      <xdr:row>4</xdr:row>
      <xdr:rowOff>1189</xdr:rowOff>
    </xdr:from>
    <xdr:to>
      <xdr:col>6</xdr:col>
      <xdr:colOff>3969</xdr:colOff>
      <xdr:row>5</xdr:row>
      <xdr:rowOff>79204</xdr:rowOff>
    </xdr:to>
    <xdr:sp macro="" textlink="">
      <xdr:nvSpPr>
        <xdr:cNvPr id="71" name="TextBox 70">
          <a:extLst>
            <a:ext uri="{FF2B5EF4-FFF2-40B4-BE49-F238E27FC236}">
              <a16:creationId xmlns:a16="http://schemas.microsoft.com/office/drawing/2014/main" id="{92889787-914B-45CA-AD71-9BEC5BC1169B}"/>
            </a:ext>
          </a:extLst>
        </xdr:cNvPr>
        <xdr:cNvSpPr txBox="1"/>
      </xdr:nvSpPr>
      <xdr:spPr bwMode="auto">
        <a:xfrm>
          <a:off x="1580497" y="739377"/>
          <a:ext cx="5198128" cy="228827"/>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clientData/>
  </xdr:twoCellAnchor>
  <xdr:twoCellAnchor>
    <xdr:from>
      <xdr:col>1</xdr:col>
      <xdr:colOff>0</xdr:colOff>
      <xdr:row>1</xdr:row>
      <xdr:rowOff>11907</xdr:rowOff>
    </xdr:from>
    <xdr:to>
      <xdr:col>4</xdr:col>
      <xdr:colOff>1134051</xdr:colOff>
      <xdr:row>2</xdr:row>
      <xdr:rowOff>61589</xdr:rowOff>
    </xdr:to>
    <xdr:grpSp>
      <xdr:nvGrpSpPr>
        <xdr:cNvPr id="72" name="Group 71">
          <a:extLst>
            <a:ext uri="{FF2B5EF4-FFF2-40B4-BE49-F238E27FC236}">
              <a16:creationId xmlns:a16="http://schemas.microsoft.com/office/drawing/2014/main" id="{6DDB5D84-6730-49F7-BC56-2EEBD7525106}"/>
            </a:ext>
          </a:extLst>
        </xdr:cNvPr>
        <xdr:cNvGrpSpPr/>
      </xdr:nvGrpSpPr>
      <xdr:grpSpPr>
        <a:xfrm>
          <a:off x="1580816" y="419644"/>
          <a:ext cx="3229551" cy="233498"/>
          <a:chOff x="4480719" y="2682875"/>
          <a:chExt cx="3235550" cy="232941"/>
        </a:xfrm>
      </xdr:grpSpPr>
      <xdr:sp macro="" textlink="">
        <xdr:nvSpPr>
          <xdr:cNvPr id="73" name="TextBox 72">
            <a:extLst>
              <a:ext uri="{FF2B5EF4-FFF2-40B4-BE49-F238E27FC236}">
                <a16:creationId xmlns:a16="http://schemas.microsoft.com/office/drawing/2014/main" id="{054E3F33-05F0-4101-B715-F0A2230CE753}"/>
              </a:ext>
            </a:extLst>
          </xdr:cNvPr>
          <xdr:cNvSpPr txBox="1"/>
        </xdr:nvSpPr>
        <xdr:spPr bwMode="auto">
          <a:xfrm>
            <a:off x="5447408" y="2682875"/>
            <a:ext cx="125276" cy="218360"/>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74" name="TextBox 73">
            <a:extLst>
              <a:ext uri="{FF2B5EF4-FFF2-40B4-BE49-F238E27FC236}">
                <a16:creationId xmlns:a16="http://schemas.microsoft.com/office/drawing/2014/main" id="{4947529C-A1C1-4A93-8372-D853769F40DB}"/>
              </a:ext>
            </a:extLst>
          </xdr:cNvPr>
          <xdr:cNvSpPr txBox="1"/>
        </xdr:nvSpPr>
        <xdr:spPr bwMode="auto">
          <a:xfrm>
            <a:off x="4480719" y="2683406"/>
            <a:ext cx="21902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5" name="TextBox 74">
            <a:extLst>
              <a:ext uri="{FF2B5EF4-FFF2-40B4-BE49-F238E27FC236}">
                <a16:creationId xmlns:a16="http://schemas.microsoft.com/office/drawing/2014/main" id="{C31B5CC6-5C5D-44FB-BE12-EDE5FB4C3161}"/>
              </a:ext>
            </a:extLst>
          </xdr:cNvPr>
          <xdr:cNvSpPr txBox="1"/>
        </xdr:nvSpPr>
        <xdr:spPr bwMode="auto">
          <a:xfrm>
            <a:off x="4717962" y="2683406"/>
            <a:ext cx="21977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6" name="TextBox 75">
            <a:extLst>
              <a:ext uri="{FF2B5EF4-FFF2-40B4-BE49-F238E27FC236}">
                <a16:creationId xmlns:a16="http://schemas.microsoft.com/office/drawing/2014/main" id="{1A587A20-0759-4BDB-AF96-3694724A2885}"/>
              </a:ext>
            </a:extLst>
          </xdr:cNvPr>
          <xdr:cNvSpPr txBox="1"/>
        </xdr:nvSpPr>
        <xdr:spPr bwMode="auto">
          <a:xfrm>
            <a:off x="4955955" y="2683406"/>
            <a:ext cx="22625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7" name="TextBox 76">
            <a:extLst>
              <a:ext uri="{FF2B5EF4-FFF2-40B4-BE49-F238E27FC236}">
                <a16:creationId xmlns:a16="http://schemas.microsoft.com/office/drawing/2014/main" id="{5C873811-8E24-4AF3-B10B-DD4A40277725}"/>
              </a:ext>
            </a:extLst>
          </xdr:cNvPr>
          <xdr:cNvSpPr txBox="1"/>
        </xdr:nvSpPr>
        <xdr:spPr bwMode="auto">
          <a:xfrm>
            <a:off x="5199113" y="2683406"/>
            <a:ext cx="21932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8" name="TextBox 77">
            <a:extLst>
              <a:ext uri="{FF2B5EF4-FFF2-40B4-BE49-F238E27FC236}">
                <a16:creationId xmlns:a16="http://schemas.microsoft.com/office/drawing/2014/main" id="{551622AF-009E-437E-AB6F-120D502740A4}"/>
              </a:ext>
            </a:extLst>
          </xdr:cNvPr>
          <xdr:cNvSpPr txBox="1"/>
        </xdr:nvSpPr>
        <xdr:spPr bwMode="auto">
          <a:xfrm>
            <a:off x="5597316" y="2683406"/>
            <a:ext cx="21768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9" name="TextBox 78">
            <a:extLst>
              <a:ext uri="{FF2B5EF4-FFF2-40B4-BE49-F238E27FC236}">
                <a16:creationId xmlns:a16="http://schemas.microsoft.com/office/drawing/2014/main" id="{BF793B73-890D-4DEC-BE6C-D60164385E72}"/>
              </a:ext>
            </a:extLst>
          </xdr:cNvPr>
          <xdr:cNvSpPr txBox="1"/>
        </xdr:nvSpPr>
        <xdr:spPr bwMode="auto">
          <a:xfrm>
            <a:off x="5833890" y="2683406"/>
            <a:ext cx="218767"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0" name="TextBox 79">
            <a:extLst>
              <a:ext uri="{FF2B5EF4-FFF2-40B4-BE49-F238E27FC236}">
                <a16:creationId xmlns:a16="http://schemas.microsoft.com/office/drawing/2014/main" id="{97A63FF1-525B-4F9B-8E58-9B65089D5FB0}"/>
              </a:ext>
            </a:extLst>
          </xdr:cNvPr>
          <xdr:cNvSpPr txBox="1"/>
        </xdr:nvSpPr>
        <xdr:spPr bwMode="auto">
          <a:xfrm>
            <a:off x="6070877" y="2683406"/>
            <a:ext cx="226923"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1" name="TextBox 80">
            <a:extLst>
              <a:ext uri="{FF2B5EF4-FFF2-40B4-BE49-F238E27FC236}">
                <a16:creationId xmlns:a16="http://schemas.microsoft.com/office/drawing/2014/main" id="{7E00F389-3700-4FC6-9209-312385C59FAC}"/>
              </a:ext>
            </a:extLst>
          </xdr:cNvPr>
          <xdr:cNvSpPr txBox="1"/>
        </xdr:nvSpPr>
        <xdr:spPr bwMode="auto">
          <a:xfrm>
            <a:off x="6313365" y="2683406"/>
            <a:ext cx="218989"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2" name="TextBox 81">
            <a:extLst>
              <a:ext uri="{FF2B5EF4-FFF2-40B4-BE49-F238E27FC236}">
                <a16:creationId xmlns:a16="http://schemas.microsoft.com/office/drawing/2014/main" id="{F1246F00-51B3-423D-BCD0-BB8FC0BF46CE}"/>
              </a:ext>
            </a:extLst>
          </xdr:cNvPr>
          <xdr:cNvSpPr txBox="1"/>
        </xdr:nvSpPr>
        <xdr:spPr bwMode="auto">
          <a:xfrm>
            <a:off x="6548467" y="2683406"/>
            <a:ext cx="21701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3" name="TextBox 82">
            <a:extLst>
              <a:ext uri="{FF2B5EF4-FFF2-40B4-BE49-F238E27FC236}">
                <a16:creationId xmlns:a16="http://schemas.microsoft.com/office/drawing/2014/main" id="{824439EB-8817-482B-BB86-B24D8C9B6896}"/>
              </a:ext>
            </a:extLst>
          </xdr:cNvPr>
          <xdr:cNvSpPr txBox="1"/>
        </xdr:nvSpPr>
        <xdr:spPr bwMode="auto">
          <a:xfrm>
            <a:off x="6783700" y="2683406"/>
            <a:ext cx="219102"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4" name="TextBox 83">
            <a:extLst>
              <a:ext uri="{FF2B5EF4-FFF2-40B4-BE49-F238E27FC236}">
                <a16:creationId xmlns:a16="http://schemas.microsoft.com/office/drawing/2014/main" id="{78A6E027-4BA7-4D7B-A3AF-D77552FC733B}"/>
              </a:ext>
            </a:extLst>
          </xdr:cNvPr>
          <xdr:cNvSpPr txBox="1"/>
        </xdr:nvSpPr>
        <xdr:spPr bwMode="auto">
          <a:xfrm>
            <a:off x="7021023" y="2683406"/>
            <a:ext cx="229268"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5" name="TextBox 84">
            <a:extLst>
              <a:ext uri="{FF2B5EF4-FFF2-40B4-BE49-F238E27FC236}">
                <a16:creationId xmlns:a16="http://schemas.microsoft.com/office/drawing/2014/main" id="{556AC35F-B0BD-4AEA-AC7D-301D73DC7BD3}"/>
              </a:ext>
            </a:extLst>
          </xdr:cNvPr>
          <xdr:cNvSpPr txBox="1"/>
        </xdr:nvSpPr>
        <xdr:spPr bwMode="auto">
          <a:xfrm>
            <a:off x="7265855" y="2683406"/>
            <a:ext cx="215974"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6" name="TextBox 85">
            <a:extLst>
              <a:ext uri="{FF2B5EF4-FFF2-40B4-BE49-F238E27FC236}">
                <a16:creationId xmlns:a16="http://schemas.microsoft.com/office/drawing/2014/main" id="{7057BE96-9B36-4E30-BC8F-32F967992D2A}"/>
              </a:ext>
            </a:extLst>
          </xdr:cNvPr>
          <xdr:cNvSpPr txBox="1"/>
        </xdr:nvSpPr>
        <xdr:spPr bwMode="auto">
          <a:xfrm>
            <a:off x="7499289" y="2683406"/>
            <a:ext cx="216980" cy="232410"/>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2670375</xdr:colOff>
      <xdr:row>2</xdr:row>
      <xdr:rowOff>76200</xdr:rowOff>
    </xdr:from>
    <xdr:to>
      <xdr:col>0</xdr:col>
      <xdr:colOff>4071359</xdr:colOff>
      <xdr:row>9</xdr:row>
      <xdr:rowOff>142038</xdr:rowOff>
    </xdr:to>
    <xdr:pic>
      <xdr:nvPicPr>
        <xdr:cNvPr id="58" name="Picture 62">
          <a:extLst>
            <a:ext uri="{FF2B5EF4-FFF2-40B4-BE49-F238E27FC236}">
              <a16:creationId xmlns:a16="http://schemas.microsoft.com/office/drawing/2014/main" id="{15A41A2E-91F7-444E-A885-166EA6CBDC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70375" y="444500"/>
          <a:ext cx="1400984" cy="1354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xdr:row>
      <xdr:rowOff>0</xdr:rowOff>
    </xdr:from>
    <xdr:to>
      <xdr:col>3</xdr:col>
      <xdr:colOff>212507</xdr:colOff>
      <xdr:row>5</xdr:row>
      <xdr:rowOff>69141</xdr:rowOff>
    </xdr:to>
    <xdr:grpSp>
      <xdr:nvGrpSpPr>
        <xdr:cNvPr id="63" name="Group 62">
          <a:extLst>
            <a:ext uri="{FF2B5EF4-FFF2-40B4-BE49-F238E27FC236}">
              <a16:creationId xmlns:a16="http://schemas.microsoft.com/office/drawing/2014/main" id="{1A426978-8A6C-4081-9298-D1EA49B5091D}"/>
            </a:ext>
          </a:extLst>
        </xdr:cNvPr>
        <xdr:cNvGrpSpPr/>
      </xdr:nvGrpSpPr>
      <xdr:grpSpPr>
        <a:xfrm>
          <a:off x="4731657" y="185057"/>
          <a:ext cx="2386021" cy="809370"/>
          <a:chOff x="4371975" y="-25471"/>
          <a:chExt cx="2371725" cy="852667"/>
        </a:xfrm>
      </xdr:grpSpPr>
      <xdr:sp macro="" textlink="">
        <xdr:nvSpPr>
          <xdr:cNvPr id="64" name="TextBox 63">
            <a:extLst>
              <a:ext uri="{FF2B5EF4-FFF2-40B4-BE49-F238E27FC236}">
                <a16:creationId xmlns:a16="http://schemas.microsoft.com/office/drawing/2014/main" id="{46D4D4B0-F588-4C00-B293-4F99437C3237}"/>
              </a:ext>
            </a:extLst>
          </xdr:cNvPr>
          <xdr:cNvSpPr txBox="1"/>
        </xdr:nvSpPr>
        <xdr:spPr>
          <a:xfrm>
            <a:off x="4371975" y="-25471"/>
            <a:ext cx="2371725" cy="2952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km-KH" sz="1100" b="0" i="0" u="none" strike="noStrike" kern="0" cap="none" spc="0" normalizeH="0" baseline="0" noProof="0">
                <a:ln>
                  <a:noFill/>
                </a:ln>
                <a:solidFill>
                  <a:sysClr val="windowText" lastClr="000000"/>
                </a:solidFill>
                <a:effectLst/>
                <a:uLnTx/>
                <a:uFillTx/>
                <a:latin typeface="Khmer OS Muol Light" panose="02000500000000020004" pitchFamily="2" charset="0"/>
                <a:cs typeface="Khmer OS Muol Light" panose="02000500000000020004" pitchFamily="2" charset="0"/>
              </a:rPr>
              <a:t>ព្រះរាជាណាចក្រកម្ពុជា</a:t>
            </a:r>
            <a:endParaRPr kumimoji="0" lang="en-US" sz="1100" b="0" i="0" u="none" strike="noStrike" kern="0" cap="none" spc="0" normalizeH="0" baseline="0" noProof="0">
              <a:ln>
                <a:noFill/>
              </a:ln>
              <a:solidFill>
                <a:sysClr val="windowText" lastClr="000000"/>
              </a:solidFill>
              <a:effectLst/>
              <a:uLnTx/>
              <a:uFillTx/>
              <a:latin typeface="Khmer OS Muol Light" panose="02000500000000020004" pitchFamily="2" charset="0"/>
              <a:cs typeface="Khmer OS Muol Light" panose="02000500000000020004" pitchFamily="2" charset="0"/>
            </a:endParaRPr>
          </a:p>
        </xdr:txBody>
      </xdr:sp>
      <xdr:sp macro="" textlink="">
        <xdr:nvSpPr>
          <xdr:cNvPr id="65" name="TextBox 64">
            <a:extLst>
              <a:ext uri="{FF2B5EF4-FFF2-40B4-BE49-F238E27FC236}">
                <a16:creationId xmlns:a16="http://schemas.microsoft.com/office/drawing/2014/main" id="{AF4E24D2-8A6E-4E02-A785-F1494D61886E}"/>
              </a:ext>
            </a:extLst>
          </xdr:cNvPr>
          <xdr:cNvSpPr txBox="1"/>
        </xdr:nvSpPr>
        <xdr:spPr>
          <a:xfrm>
            <a:off x="4508621" y="185685"/>
            <a:ext cx="2160048" cy="26744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150" normalizeH="0" baseline="0" noProof="0">
                <a:ln>
                  <a:noFill/>
                </a:ln>
                <a:solidFill>
                  <a:sysClr val="windowText" lastClr="000000"/>
                </a:solidFill>
                <a:effectLst/>
                <a:uLnTx/>
                <a:uFillTx/>
                <a:latin typeface="Myriad Pro" panose="020B0503030403020204" pitchFamily="34" charset="0"/>
                <a:cs typeface="Khmer OS Muol Light" panose="02000500000000020004" pitchFamily="2" charset="0"/>
              </a:rPr>
              <a:t>KINGDOM OF CAMBODIA</a:t>
            </a:r>
          </a:p>
        </xdr:txBody>
      </xdr:sp>
      <xdr:sp macro="" textlink="">
        <xdr:nvSpPr>
          <xdr:cNvPr id="66" name="TextBox 65">
            <a:extLst>
              <a:ext uri="{FF2B5EF4-FFF2-40B4-BE49-F238E27FC236}">
                <a16:creationId xmlns:a16="http://schemas.microsoft.com/office/drawing/2014/main" id="{BF243A15-7357-4685-9C5D-4BC10613F49F}"/>
              </a:ext>
            </a:extLst>
          </xdr:cNvPr>
          <xdr:cNvSpPr txBox="1"/>
        </xdr:nvSpPr>
        <xdr:spPr>
          <a:xfrm>
            <a:off x="4410425" y="521143"/>
            <a:ext cx="2314226" cy="19323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Myriad Pro" panose="020B0503030403020204" pitchFamily="34" charset="0"/>
                <a:cs typeface="Khmer OS Muol Light" panose="02000500000000020004" pitchFamily="2" charset="0"/>
              </a:rPr>
              <a:t>NATION      RELIGION        KING</a:t>
            </a:r>
          </a:p>
        </xdr:txBody>
      </xdr:sp>
      <xdr:sp macro="" textlink="">
        <xdr:nvSpPr>
          <xdr:cNvPr id="67" name="TextBox 66">
            <a:extLst>
              <a:ext uri="{FF2B5EF4-FFF2-40B4-BE49-F238E27FC236}">
                <a16:creationId xmlns:a16="http://schemas.microsoft.com/office/drawing/2014/main" id="{F5C0D826-F3A0-4D18-A598-684E49758B21}"/>
              </a:ext>
            </a:extLst>
          </xdr:cNvPr>
          <xdr:cNvSpPr txBox="1"/>
        </xdr:nvSpPr>
        <xdr:spPr>
          <a:xfrm>
            <a:off x="4432288" y="342899"/>
            <a:ext cx="2276475" cy="24765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km-KH" sz="900" b="0" i="0" u="none" strike="noStrike" kern="0" cap="none" spc="0" normalizeH="0" baseline="0" noProof="0">
                <a:ln>
                  <a:noFill/>
                </a:ln>
                <a:solidFill>
                  <a:sysClr val="windowText" lastClr="000000"/>
                </a:solidFill>
                <a:effectLst/>
                <a:uLnTx/>
                <a:uFillTx/>
                <a:latin typeface="Khmer OS Muol Light" panose="02000500000000020004" pitchFamily="2" charset="0"/>
                <a:cs typeface="Khmer OS Muol Light" panose="02000500000000020004" pitchFamily="2" charset="0"/>
              </a:rPr>
              <a:t>ជាតិ សាសនា ព្រះមហាក្សត្រ</a:t>
            </a:r>
            <a:endParaRPr kumimoji="0" lang="en-US" sz="900" b="0" i="0" u="none" strike="noStrike" kern="0" cap="none" spc="0" normalizeH="0" baseline="0" noProof="0">
              <a:ln>
                <a:noFill/>
              </a:ln>
              <a:solidFill>
                <a:sysClr val="windowText" lastClr="000000"/>
              </a:solidFill>
              <a:effectLst/>
              <a:uLnTx/>
              <a:uFillTx/>
              <a:latin typeface="Khmer OS Muol Light" panose="02000500000000020004" pitchFamily="2" charset="0"/>
              <a:cs typeface="Khmer OS Muol Light" panose="02000500000000020004" pitchFamily="2" charset="0"/>
            </a:endParaRPr>
          </a:p>
        </xdr:txBody>
      </xdr:sp>
      <xdr:pic>
        <xdr:nvPicPr>
          <xdr:cNvPr id="68" name="Picture 67">
            <a:extLst>
              <a:ext uri="{FF2B5EF4-FFF2-40B4-BE49-F238E27FC236}">
                <a16:creationId xmlns:a16="http://schemas.microsoft.com/office/drawing/2014/main" id="{8F3C7032-78DA-4CBA-AEC1-05F5541F7D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9675" y="714375"/>
            <a:ext cx="1181100" cy="11282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0</xdr:colOff>
      <xdr:row>1</xdr:row>
      <xdr:rowOff>95250</xdr:rowOff>
    </xdr:from>
    <xdr:to>
      <xdr:col>0</xdr:col>
      <xdr:colOff>2608039</xdr:colOff>
      <xdr:row>5</xdr:row>
      <xdr:rowOff>115005</xdr:rowOff>
    </xdr:to>
    <xdr:grpSp>
      <xdr:nvGrpSpPr>
        <xdr:cNvPr id="56" name="Group 55">
          <a:extLst>
            <a:ext uri="{FF2B5EF4-FFF2-40B4-BE49-F238E27FC236}">
              <a16:creationId xmlns:a16="http://schemas.microsoft.com/office/drawing/2014/main" id="{D593FB31-39A8-494F-82E3-A2B114F8D417}"/>
            </a:ext>
          </a:extLst>
        </xdr:cNvPr>
        <xdr:cNvGrpSpPr/>
      </xdr:nvGrpSpPr>
      <xdr:grpSpPr>
        <a:xfrm>
          <a:off x="0" y="280307"/>
          <a:ext cx="2608039" cy="759984"/>
          <a:chOff x="217711" y="418439"/>
          <a:chExt cx="2608039" cy="756355"/>
        </a:xfrm>
      </xdr:grpSpPr>
      <xdr:grpSp>
        <xdr:nvGrpSpPr>
          <xdr:cNvPr id="57" name="Group 56">
            <a:extLst>
              <a:ext uri="{FF2B5EF4-FFF2-40B4-BE49-F238E27FC236}">
                <a16:creationId xmlns:a16="http://schemas.microsoft.com/office/drawing/2014/main" id="{2DFB786B-B40B-4D85-8BAD-481869769C64}"/>
              </a:ext>
            </a:extLst>
          </xdr:cNvPr>
          <xdr:cNvGrpSpPr/>
        </xdr:nvGrpSpPr>
        <xdr:grpSpPr>
          <a:xfrm>
            <a:off x="217711" y="418439"/>
            <a:ext cx="2608039" cy="756355"/>
            <a:chOff x="0" y="266978"/>
            <a:chExt cx="2371725" cy="765422"/>
          </a:xfrm>
        </xdr:grpSpPr>
        <xdr:sp macro="" textlink="">
          <xdr:nvSpPr>
            <xdr:cNvPr id="70" name="TextBox 69">
              <a:extLst>
                <a:ext uri="{FF2B5EF4-FFF2-40B4-BE49-F238E27FC236}">
                  <a16:creationId xmlns:a16="http://schemas.microsoft.com/office/drawing/2014/main" id="{22E49AB9-188D-4641-A8C6-04EA24BCBF62}"/>
                </a:ext>
              </a:extLst>
            </xdr:cNvPr>
            <xdr:cNvSpPr txBox="1"/>
          </xdr:nvSpPr>
          <xdr:spPr>
            <a:xfrm>
              <a:off x="0" y="266978"/>
              <a:ext cx="23717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km-KH" sz="1050" b="0">
                  <a:latin typeface="Khmer OS Muol Light" panose="02000500000000020004" pitchFamily="2" charset="0"/>
                  <a:cs typeface="Khmer OS Muol Light" panose="02000500000000020004" pitchFamily="2" charset="0"/>
                </a:rPr>
                <a:t>ក្រសួងសេដ្ឋកិច្ចនិងហិរញ្ញវត្ថុ</a:t>
              </a:r>
              <a:endParaRPr lang="en-US" sz="1050" b="0">
                <a:latin typeface="Khmer OS Muol Light" panose="02000500000000020004" pitchFamily="2" charset="0"/>
                <a:cs typeface="Khmer OS Muol Light" panose="02000500000000020004" pitchFamily="2" charset="0"/>
              </a:endParaRPr>
            </a:p>
          </xdr:txBody>
        </xdr:sp>
        <xdr:sp macro="" textlink="">
          <xdr:nvSpPr>
            <xdr:cNvPr id="71" name="TextBox 70">
              <a:extLst>
                <a:ext uri="{FF2B5EF4-FFF2-40B4-BE49-F238E27FC236}">
                  <a16:creationId xmlns:a16="http://schemas.microsoft.com/office/drawing/2014/main" id="{6F6D8F23-8439-4BAB-98F6-057E2D785633}"/>
                </a:ext>
              </a:extLst>
            </xdr:cNvPr>
            <xdr:cNvSpPr txBox="1"/>
          </xdr:nvSpPr>
          <xdr:spPr>
            <a:xfrm>
              <a:off x="100595" y="489593"/>
              <a:ext cx="2182695" cy="20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0">
                  <a:latin typeface="Myriad Pro" panose="020B0503030403020204" pitchFamily="34" charset="0"/>
                  <a:cs typeface="Khmer OS Muol Light" panose="02000500000000020004" pitchFamily="2" charset="0"/>
                </a:rPr>
                <a:t>MINISTRY OF ECONOMY AND FINANCE</a:t>
              </a:r>
            </a:p>
          </xdr:txBody>
        </xdr:sp>
        <xdr:sp macro="" textlink="">
          <xdr:nvSpPr>
            <xdr:cNvPr id="72" name="TextBox 71">
              <a:extLst>
                <a:ext uri="{FF2B5EF4-FFF2-40B4-BE49-F238E27FC236}">
                  <a16:creationId xmlns:a16="http://schemas.microsoft.com/office/drawing/2014/main" id="{9B47D1A8-1DCD-489F-948D-081821C9CBD1}"/>
                </a:ext>
              </a:extLst>
            </xdr:cNvPr>
            <xdr:cNvSpPr txBox="1"/>
          </xdr:nvSpPr>
          <xdr:spPr>
            <a:xfrm>
              <a:off x="8660" y="839168"/>
              <a:ext cx="2314226" cy="19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0">
                  <a:latin typeface="Myriad Pro" panose="020B0503030403020204" pitchFamily="34" charset="0"/>
                  <a:cs typeface="Khmer OS Muol Light" panose="02000500000000020004" pitchFamily="2" charset="0"/>
                </a:rPr>
                <a:t>GENERAL DEPARTMENT OF TAXATION</a:t>
              </a:r>
            </a:p>
          </xdr:txBody>
        </xdr:sp>
        <xdr:sp macro="" textlink="">
          <xdr:nvSpPr>
            <xdr:cNvPr id="74" name="TextBox 73">
              <a:extLst>
                <a:ext uri="{FF2B5EF4-FFF2-40B4-BE49-F238E27FC236}">
                  <a16:creationId xmlns:a16="http://schemas.microsoft.com/office/drawing/2014/main" id="{42DB2343-1884-40BC-8152-0EB13781EE9F}"/>
                </a:ext>
              </a:extLst>
            </xdr:cNvPr>
            <xdr:cNvSpPr txBox="1"/>
          </xdr:nvSpPr>
          <xdr:spPr>
            <a:xfrm>
              <a:off x="191714" y="662959"/>
              <a:ext cx="19716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km-KH" sz="1000">
                  <a:latin typeface="Khmer OS Muol Light" panose="02000500000000020004" pitchFamily="2" charset="0"/>
                  <a:cs typeface="Khmer OS Muol Light" panose="02000500000000020004" pitchFamily="2" charset="0"/>
                </a:rPr>
                <a:t>អគ្គនាយកដ្ឋានពន្ធដារ</a:t>
              </a:r>
              <a:endParaRPr lang="en-US" sz="1000">
                <a:latin typeface="Khmer OS Muol Light" panose="02000500000000020004" pitchFamily="2" charset="0"/>
                <a:cs typeface="Khmer OS Muol Light" panose="02000500000000020004" pitchFamily="2" charset="0"/>
              </a:endParaRPr>
            </a:p>
          </xdr:txBody>
        </xdr:sp>
      </xdr:grpSp>
      <xdr:cxnSp macro="">
        <xdr:nvCxnSpPr>
          <xdr:cNvPr id="69" name="Straight Connector 68">
            <a:extLst>
              <a:ext uri="{FF2B5EF4-FFF2-40B4-BE49-F238E27FC236}">
                <a16:creationId xmlns:a16="http://schemas.microsoft.com/office/drawing/2014/main" id="{D0C9367A-CA57-4257-B572-A9416A6D9901}"/>
              </a:ext>
            </a:extLst>
          </xdr:cNvPr>
          <xdr:cNvCxnSpPr/>
        </xdr:nvCxnSpPr>
        <xdr:spPr bwMode="auto">
          <a:xfrm flipV="1">
            <a:off x="519641" y="819151"/>
            <a:ext cx="1999192" cy="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0</xdr:col>
      <xdr:colOff>0</xdr:colOff>
      <xdr:row>9</xdr:row>
      <xdr:rowOff>115012</xdr:rowOff>
    </xdr:from>
    <xdr:to>
      <xdr:col>3</xdr:col>
      <xdr:colOff>12700</xdr:colOff>
      <xdr:row>13</xdr:row>
      <xdr:rowOff>11296</xdr:rowOff>
    </xdr:to>
    <xdr:grpSp>
      <xdr:nvGrpSpPr>
        <xdr:cNvPr id="102" name="Group 101">
          <a:extLst>
            <a:ext uri="{FF2B5EF4-FFF2-40B4-BE49-F238E27FC236}">
              <a16:creationId xmlns:a16="http://schemas.microsoft.com/office/drawing/2014/main" id="{D981F21A-C1CE-4EA5-A83C-1BD647A53E3B}"/>
            </a:ext>
          </a:extLst>
        </xdr:cNvPr>
        <xdr:cNvGrpSpPr/>
      </xdr:nvGrpSpPr>
      <xdr:grpSpPr>
        <a:xfrm>
          <a:off x="0" y="1780526"/>
          <a:ext cx="6917871" cy="636513"/>
          <a:chOff x="7372970" y="469269"/>
          <a:chExt cx="5278865" cy="622148"/>
        </a:xfrm>
      </xdr:grpSpPr>
      <xdr:sp macro="" textlink="">
        <xdr:nvSpPr>
          <xdr:cNvPr id="103" name="Rectangle 26">
            <a:extLst>
              <a:ext uri="{FF2B5EF4-FFF2-40B4-BE49-F238E27FC236}">
                <a16:creationId xmlns:a16="http://schemas.microsoft.com/office/drawing/2014/main" id="{A35A8CE1-180A-44F7-ADE0-6D37AA001003}"/>
              </a:ext>
            </a:extLst>
          </xdr:cNvPr>
          <xdr:cNvSpPr>
            <a:spLocks noChangeArrowheads="1"/>
          </xdr:cNvSpPr>
        </xdr:nvSpPr>
        <xdr:spPr bwMode="auto">
          <a:xfrm>
            <a:off x="7687295" y="469269"/>
            <a:ext cx="4501711" cy="499169"/>
          </a:xfrm>
          <a:prstGeom prst="rect">
            <a:avLst/>
          </a:prstGeom>
          <a:noFill/>
          <a:ln w="9525">
            <a:noFill/>
            <a:miter lim="800000"/>
            <a:headEnd/>
            <a:tailEnd/>
          </a:ln>
        </xdr:spPr>
      </xdr:sp>
      <xdr:sp macro="" textlink="">
        <xdr:nvSpPr>
          <xdr:cNvPr id="104" name="Rectangle 20">
            <a:extLst>
              <a:ext uri="{FF2B5EF4-FFF2-40B4-BE49-F238E27FC236}">
                <a16:creationId xmlns:a16="http://schemas.microsoft.com/office/drawing/2014/main" id="{52C9D264-0326-47FD-A6FE-C51A26053CED}"/>
              </a:ext>
            </a:extLst>
          </xdr:cNvPr>
          <xdr:cNvSpPr>
            <a:spLocks noChangeArrowheads="1"/>
          </xdr:cNvSpPr>
        </xdr:nvSpPr>
        <xdr:spPr bwMode="auto">
          <a:xfrm>
            <a:off x="8130392" y="930386"/>
            <a:ext cx="3783328" cy="161031"/>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900" b="1" i="0" strike="noStrike">
                <a:solidFill>
                  <a:sysClr val="windowText" lastClr="000000"/>
                </a:solidFill>
                <a:latin typeface="Myriad Pro" panose="020B0503030403020204" pitchFamily="34" charset="0"/>
                <a:cs typeface="Times New Roman"/>
              </a:rPr>
              <a:t>EXCESS INCOME TAX ON MINING / OIL AND GAS OPERATIONS</a:t>
            </a:r>
          </a:p>
        </xdr:txBody>
      </xdr:sp>
      <xdr:sp macro="" textlink="">
        <xdr:nvSpPr>
          <xdr:cNvPr id="105" name="Rectangle 25">
            <a:extLst>
              <a:ext uri="{FF2B5EF4-FFF2-40B4-BE49-F238E27FC236}">
                <a16:creationId xmlns:a16="http://schemas.microsoft.com/office/drawing/2014/main" id="{29CE9E37-0BC9-47E4-B2A0-9DF28B2AA956}"/>
              </a:ext>
            </a:extLst>
          </xdr:cNvPr>
          <xdr:cNvSpPr>
            <a:spLocks noChangeArrowheads="1"/>
          </xdr:cNvSpPr>
        </xdr:nvSpPr>
        <xdr:spPr bwMode="auto">
          <a:xfrm>
            <a:off x="7372970" y="620815"/>
            <a:ext cx="5278865" cy="360010"/>
          </a:xfrm>
          <a:prstGeom prst="rect">
            <a:avLst/>
          </a:prstGeom>
          <a:noFill/>
          <a:ln w="9525">
            <a:noFill/>
            <a:miter lim="800000"/>
            <a:headEnd/>
            <a:tailEnd/>
          </a:ln>
        </xdr:spPr>
        <xdr:txBody>
          <a:bodyPr vertOverflow="clip" wrap="square" lIns="45720" tIns="54864" rIns="45720" bIns="54864"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km-KH" sz="1100" b="0" i="0" strike="noStrike">
                <a:solidFill>
                  <a:sysClr val="windowText" lastClr="000000"/>
                </a:solidFill>
                <a:latin typeface="Khmer OS Muol Light" panose="02000500000000020004" pitchFamily="2" charset="0"/>
                <a:cs typeface="Khmer OS Muol Light" panose="02000500000000020004" pitchFamily="2" charset="0"/>
              </a:rPr>
              <a:t>ពន្ធលើប្រាក់ចំណូលលើសកម្រិតលើប្រតិបត្តិការធនធានរ៉ែ / ប្រេងកាត</a:t>
            </a:r>
            <a:endParaRPr lang="km-KH" sz="1100" b="0" i="0" strike="noStrike" baseline="0">
              <a:solidFill>
                <a:sysClr val="windowText" lastClr="000000"/>
              </a:solidFill>
              <a:latin typeface="Khmer OS Muol Light" panose="02000500000000020004" pitchFamily="2" charset="0"/>
              <a:ea typeface="+mn-ea"/>
              <a:cs typeface="Khmer OS Muol Light" panose="02000500000000020004" pitchFamily="2" charset="0"/>
            </a:endParaRPr>
          </a:p>
          <a:p>
            <a:pPr marL="0" marR="0" indent="0" algn="ctr" defTabSz="914400" rtl="0" eaLnBrk="1" fontAlgn="auto" latinLnBrk="0" hangingPunct="1">
              <a:lnSpc>
                <a:spcPct val="100000"/>
              </a:lnSpc>
              <a:spcBef>
                <a:spcPts val="0"/>
              </a:spcBef>
              <a:spcAft>
                <a:spcPts val="0"/>
              </a:spcAft>
              <a:buClrTx/>
              <a:buSzTx/>
              <a:buFontTx/>
              <a:buNone/>
              <a:tabLst/>
              <a:defRPr sz="1000"/>
            </a:pPr>
            <a:endParaRPr lang="en-US" sz="11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grpSp>
    <xdr:clientData/>
  </xdr:twoCellAnchor>
  <xdr:twoCellAnchor>
    <xdr:from>
      <xdr:col>2</xdr:col>
      <xdr:colOff>755953</xdr:colOff>
      <xdr:row>7</xdr:row>
      <xdr:rowOff>148676</xdr:rowOff>
    </xdr:from>
    <xdr:to>
      <xdr:col>2</xdr:col>
      <xdr:colOff>2164535</xdr:colOff>
      <xdr:row>10</xdr:row>
      <xdr:rowOff>4646</xdr:rowOff>
    </xdr:to>
    <xdr:grpSp>
      <xdr:nvGrpSpPr>
        <xdr:cNvPr id="106" name="Group 105">
          <a:extLst>
            <a:ext uri="{FF2B5EF4-FFF2-40B4-BE49-F238E27FC236}">
              <a16:creationId xmlns:a16="http://schemas.microsoft.com/office/drawing/2014/main" id="{94F06E8C-2443-473C-B3FA-66F68356C03F}"/>
            </a:ext>
          </a:extLst>
        </xdr:cNvPr>
        <xdr:cNvGrpSpPr/>
      </xdr:nvGrpSpPr>
      <xdr:grpSpPr>
        <a:xfrm>
          <a:off x="5487610" y="1444076"/>
          <a:ext cx="1408582" cy="411141"/>
          <a:chOff x="5735801" y="1418470"/>
          <a:chExt cx="1367627" cy="404882"/>
        </a:xfrm>
      </xdr:grpSpPr>
      <xdr:sp macro="" textlink="">
        <xdr:nvSpPr>
          <xdr:cNvPr id="107" name="TextBox 106">
            <a:extLst>
              <a:ext uri="{FF2B5EF4-FFF2-40B4-BE49-F238E27FC236}">
                <a16:creationId xmlns:a16="http://schemas.microsoft.com/office/drawing/2014/main" id="{E159ACAE-1F18-479F-8D61-695E57DC75FB}"/>
              </a:ext>
            </a:extLst>
          </xdr:cNvPr>
          <xdr:cNvSpPr txBox="1"/>
        </xdr:nvSpPr>
        <xdr:spPr>
          <a:xfrm>
            <a:off x="5735801" y="1418470"/>
            <a:ext cx="1367627" cy="393159"/>
          </a:xfrm>
          <a:custGeom>
            <a:avLst/>
            <a:gdLst>
              <a:gd name="connsiteX0" fmla="*/ 0 w 1020177"/>
              <a:gd name="connsiteY0" fmla="*/ 0 h 405063"/>
              <a:gd name="connsiteX1" fmla="*/ 1020177 w 1020177"/>
              <a:gd name="connsiteY1" fmla="*/ 0 h 405063"/>
              <a:gd name="connsiteX2" fmla="*/ 1020177 w 1020177"/>
              <a:gd name="connsiteY2" fmla="*/ 405063 h 405063"/>
              <a:gd name="connsiteX3" fmla="*/ 0 w 1020177"/>
              <a:gd name="connsiteY3" fmla="*/ 405063 h 405063"/>
              <a:gd name="connsiteX4" fmla="*/ 0 w 1020177"/>
              <a:gd name="connsiteY4" fmla="*/ 0 h 405063"/>
              <a:gd name="connsiteX0" fmla="*/ 125329 w 1020177"/>
              <a:gd name="connsiteY0" fmla="*/ 0 h 405063"/>
              <a:gd name="connsiteX1" fmla="*/ 1020177 w 1020177"/>
              <a:gd name="connsiteY1" fmla="*/ 0 h 405063"/>
              <a:gd name="connsiteX2" fmla="*/ 1020177 w 1020177"/>
              <a:gd name="connsiteY2" fmla="*/ 405063 h 405063"/>
              <a:gd name="connsiteX3" fmla="*/ 0 w 1020177"/>
              <a:gd name="connsiteY3" fmla="*/ 405063 h 405063"/>
              <a:gd name="connsiteX4" fmla="*/ 125329 w 1020177"/>
              <a:gd name="connsiteY4" fmla="*/ 0 h 405063"/>
              <a:gd name="connsiteX0" fmla="*/ 176472 w 1020177"/>
              <a:gd name="connsiteY0" fmla="*/ 0 h 405063"/>
              <a:gd name="connsiteX1" fmla="*/ 1020177 w 1020177"/>
              <a:gd name="connsiteY1" fmla="*/ 0 h 405063"/>
              <a:gd name="connsiteX2" fmla="*/ 1020177 w 1020177"/>
              <a:gd name="connsiteY2" fmla="*/ 405063 h 405063"/>
              <a:gd name="connsiteX3" fmla="*/ 0 w 1020177"/>
              <a:gd name="connsiteY3" fmla="*/ 405063 h 405063"/>
              <a:gd name="connsiteX4" fmla="*/ 176472 w 1020177"/>
              <a:gd name="connsiteY4" fmla="*/ 0 h 40506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0177" h="405063">
                <a:moveTo>
                  <a:pt x="176472" y="0"/>
                </a:moveTo>
                <a:lnTo>
                  <a:pt x="1020177" y="0"/>
                </a:lnTo>
                <a:lnTo>
                  <a:pt x="1020177" y="405063"/>
                </a:lnTo>
                <a:lnTo>
                  <a:pt x="0" y="405063"/>
                </a:lnTo>
                <a:lnTo>
                  <a:pt x="176472" y="0"/>
                </a:lnTo>
                <a:close/>
              </a:path>
            </a:pathLst>
          </a:cu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a:r>
              <a:rPr lang="en-US" sz="900" b="1">
                <a:latin typeface="Khmer OS Muol Light" panose="02000500000000020004" pitchFamily="2" charset="0"/>
                <a:cs typeface="Khmer OS Muol Light" panose="02000500000000020004" pitchFamily="2" charset="0"/>
              </a:rPr>
              <a:t>            </a:t>
            </a:r>
            <a:r>
              <a:rPr lang="km-KH" sz="900" b="0">
                <a:latin typeface="Khmer OS Muol Light" panose="02000500000000020004" pitchFamily="2" charset="0"/>
                <a:cs typeface="Khmer OS Muol Light" panose="02000500000000020004" pitchFamily="2" charset="0"/>
              </a:rPr>
              <a:t>ឧបសម្ព័ន្ធ</a:t>
            </a:r>
            <a:r>
              <a:rPr lang="km-KH" sz="900" b="0" baseline="0">
                <a:latin typeface="Khmer OS Muol Light" panose="02000500000000020004" pitchFamily="2" charset="0"/>
                <a:cs typeface="Khmer OS Muol Light" panose="02000500000000020004" pitchFamily="2" charset="0"/>
              </a:rPr>
              <a:t> ៤</a:t>
            </a:r>
            <a:br>
              <a:rPr lang="km-KH" sz="700" b="0" baseline="0">
                <a:latin typeface="Khmer OS Muol Light" panose="02000500000000020004" pitchFamily="2" charset="0"/>
                <a:cs typeface="Khmer OS Muol Light" panose="02000500000000020004" pitchFamily="2" charset="0"/>
              </a:rPr>
            </a:br>
            <a:endParaRPr lang="en-US" sz="600" b="1">
              <a:latin typeface="Khmer OS Muol Light" panose="02000500000000020004" pitchFamily="2" charset="0"/>
              <a:cs typeface="Khmer OS Muol Light" panose="02000500000000020004" pitchFamily="2" charset="0"/>
            </a:endParaRPr>
          </a:p>
        </xdr:txBody>
      </xdr:sp>
      <xdr:sp macro="" textlink="">
        <xdr:nvSpPr>
          <xdr:cNvPr id="108" name="TextBox 107">
            <a:extLst>
              <a:ext uri="{FF2B5EF4-FFF2-40B4-BE49-F238E27FC236}">
                <a16:creationId xmlns:a16="http://schemas.microsoft.com/office/drawing/2014/main" id="{F27489CB-F957-4E2A-A925-955DE8DEBF7E}"/>
              </a:ext>
            </a:extLst>
          </xdr:cNvPr>
          <xdr:cNvSpPr txBox="1"/>
        </xdr:nvSpPr>
        <xdr:spPr>
          <a:xfrm>
            <a:off x="6154708" y="1609267"/>
            <a:ext cx="790353" cy="214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latin typeface="Myriad Pro" panose="020B0503030403020204" pitchFamily="34" charset="0"/>
              </a:rPr>
              <a:t>Annex 4</a:t>
            </a:r>
          </a:p>
        </xdr:txBody>
      </xdr:sp>
    </xdr:grpSp>
    <xdr:clientData/>
  </xdr:twoCellAnchor>
  <xdr:twoCellAnchor>
    <xdr:from>
      <xdr:col>0</xdr:col>
      <xdr:colOff>1961441</xdr:colOff>
      <xdr:row>13</xdr:row>
      <xdr:rowOff>153321</xdr:rowOff>
    </xdr:from>
    <xdr:to>
      <xdr:col>3</xdr:col>
      <xdr:colOff>0</xdr:colOff>
      <xdr:row>14</xdr:row>
      <xdr:rowOff>63500</xdr:rowOff>
    </xdr:to>
    <xdr:grpSp>
      <xdr:nvGrpSpPr>
        <xdr:cNvPr id="54" name="Group 53">
          <a:extLst>
            <a:ext uri="{FF2B5EF4-FFF2-40B4-BE49-F238E27FC236}">
              <a16:creationId xmlns:a16="http://schemas.microsoft.com/office/drawing/2014/main" id="{CA36B7D7-34B7-46C6-AFEE-9BFB88605A45}"/>
            </a:ext>
          </a:extLst>
        </xdr:cNvPr>
        <xdr:cNvGrpSpPr/>
      </xdr:nvGrpSpPr>
      <xdr:grpSpPr>
        <a:xfrm>
          <a:off x="1961441" y="2559064"/>
          <a:ext cx="4943730" cy="628636"/>
          <a:chOff x="2543970" y="10026"/>
          <a:chExt cx="4921959" cy="627729"/>
        </a:xfrm>
      </xdr:grpSpPr>
      <xdr:grpSp>
        <xdr:nvGrpSpPr>
          <xdr:cNvPr id="55" name="Group 54">
            <a:extLst>
              <a:ext uri="{FF2B5EF4-FFF2-40B4-BE49-F238E27FC236}">
                <a16:creationId xmlns:a16="http://schemas.microsoft.com/office/drawing/2014/main" id="{9A124A88-9F8F-44D4-B61B-4331D7A4C8C4}"/>
              </a:ext>
            </a:extLst>
          </xdr:cNvPr>
          <xdr:cNvGrpSpPr/>
        </xdr:nvGrpSpPr>
        <xdr:grpSpPr>
          <a:xfrm>
            <a:off x="5668026" y="10026"/>
            <a:ext cx="1797903" cy="288580"/>
            <a:chOff x="5662177" y="0"/>
            <a:chExt cx="1796651" cy="288789"/>
          </a:xfrm>
        </xdr:grpSpPr>
        <xdr:grpSp>
          <xdr:nvGrpSpPr>
            <xdr:cNvPr id="90" name="Group 89">
              <a:extLst>
                <a:ext uri="{FF2B5EF4-FFF2-40B4-BE49-F238E27FC236}">
                  <a16:creationId xmlns:a16="http://schemas.microsoft.com/office/drawing/2014/main" id="{88E98680-86CF-4659-A7B2-1624827F61AB}"/>
                </a:ext>
              </a:extLst>
            </xdr:cNvPr>
            <xdr:cNvGrpSpPr/>
          </xdr:nvGrpSpPr>
          <xdr:grpSpPr>
            <a:xfrm>
              <a:off x="5662177" y="0"/>
              <a:ext cx="905633" cy="288789"/>
              <a:chOff x="3866286" y="238125"/>
              <a:chExt cx="904872" cy="295613"/>
            </a:xfrm>
          </xdr:grpSpPr>
          <xdr:sp macro="" textlink="">
            <xdr:nvSpPr>
              <xdr:cNvPr id="96" name="Rectangle 25">
                <a:extLst>
                  <a:ext uri="{FF2B5EF4-FFF2-40B4-BE49-F238E27FC236}">
                    <a16:creationId xmlns:a16="http://schemas.microsoft.com/office/drawing/2014/main" id="{71AB7E5B-BDBE-4EFE-9F83-3F02B4B27C61}"/>
                  </a:ext>
                </a:extLst>
              </xdr:cNvPr>
              <xdr:cNvSpPr>
                <a:spLocks noChangeArrowheads="1"/>
              </xdr:cNvSpPr>
            </xdr:nvSpPr>
            <xdr:spPr bwMode="auto">
              <a:xfrm>
                <a:off x="4086583" y="238125"/>
                <a:ext cx="684575" cy="157982"/>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km-KH" sz="700" b="0" i="0" u="none" strike="noStrike">
                    <a:solidFill>
                      <a:sysClr val="windowText" lastClr="000000"/>
                    </a:solidFill>
                    <a:effectLst/>
                    <a:latin typeface="Khmer OS Muol Light" panose="02000500000000020004" pitchFamily="2" charset="0"/>
                    <a:ea typeface="+mn-ea"/>
                    <a:cs typeface="Khmer OS Muol Light" panose="02000500000000020004" pitchFamily="2" charset="0"/>
                  </a:rPr>
                  <a:t>ឆ្នាំជាប់ពន្ធ</a:t>
                </a:r>
                <a:endParaRPr lang="en-US" sz="7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sp macro="" textlink="">
            <xdr:nvSpPr>
              <xdr:cNvPr id="97" name="Rectangle 25">
                <a:extLst>
                  <a:ext uri="{FF2B5EF4-FFF2-40B4-BE49-F238E27FC236}">
                    <a16:creationId xmlns:a16="http://schemas.microsoft.com/office/drawing/2014/main" id="{F551AFA7-903B-4CA9-ABD1-7EEC4787E44A}"/>
                  </a:ext>
                </a:extLst>
              </xdr:cNvPr>
              <xdr:cNvSpPr>
                <a:spLocks noChangeArrowheads="1"/>
              </xdr:cNvSpPr>
            </xdr:nvSpPr>
            <xdr:spPr bwMode="auto">
              <a:xfrm>
                <a:off x="4096391" y="330655"/>
                <a:ext cx="501586" cy="203083"/>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en-US" sz="600" b="1" i="0" u="none" strike="noStrike">
                    <a:solidFill>
                      <a:sysClr val="windowText" lastClr="000000"/>
                    </a:solidFill>
                    <a:effectLst/>
                    <a:latin typeface="Myriad Pro" panose="020B0503030403020204" pitchFamily="34" charset="0"/>
                    <a:ea typeface="+mn-ea"/>
                    <a:cs typeface="+mn-cs"/>
                  </a:rPr>
                  <a:t>Tax Year</a:t>
                </a:r>
                <a:endParaRPr lang="en-US" sz="600" b="1"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98" name="Isosceles Triangle 97">
                <a:extLst>
                  <a:ext uri="{FF2B5EF4-FFF2-40B4-BE49-F238E27FC236}">
                    <a16:creationId xmlns:a16="http://schemas.microsoft.com/office/drawing/2014/main" id="{03FEDF45-C246-414A-9439-FB5CDB8147E1}"/>
                  </a:ext>
                </a:extLst>
              </xdr:cNvPr>
              <xdr:cNvSpPr/>
            </xdr:nvSpPr>
            <xdr:spPr bwMode="auto">
              <a:xfrm rot="5400000">
                <a:off x="3867389" y="276276"/>
                <a:ext cx="191647" cy="193853"/>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91" name="Group 90">
              <a:extLst>
                <a:ext uri="{FF2B5EF4-FFF2-40B4-BE49-F238E27FC236}">
                  <a16:creationId xmlns:a16="http://schemas.microsoft.com/office/drawing/2014/main" id="{833F9E9D-3677-4323-8B1F-4E105FA39D07}"/>
                </a:ext>
              </a:extLst>
            </xdr:cNvPr>
            <xdr:cNvGrpSpPr/>
          </xdr:nvGrpSpPr>
          <xdr:grpSpPr>
            <a:xfrm>
              <a:off x="6516693" y="15870"/>
              <a:ext cx="942135" cy="235016"/>
              <a:chOff x="5288092" y="152400"/>
              <a:chExt cx="942135" cy="235016"/>
            </a:xfrm>
          </xdr:grpSpPr>
          <xdr:sp macro="" textlink="">
            <xdr:nvSpPr>
              <xdr:cNvPr id="92" name="TextBox 91">
                <a:extLst>
                  <a:ext uri="{FF2B5EF4-FFF2-40B4-BE49-F238E27FC236}">
                    <a16:creationId xmlns:a16="http://schemas.microsoft.com/office/drawing/2014/main" id="{68A4B172-C331-4552-B889-0469B6790896}"/>
                  </a:ext>
                </a:extLst>
              </xdr:cNvPr>
              <xdr:cNvSpPr txBox="1"/>
            </xdr:nvSpPr>
            <xdr:spPr bwMode="auto">
              <a:xfrm>
                <a:off x="5288092" y="152400"/>
                <a:ext cx="2225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3" name="TextBox 92">
                <a:extLst>
                  <a:ext uri="{FF2B5EF4-FFF2-40B4-BE49-F238E27FC236}">
                    <a16:creationId xmlns:a16="http://schemas.microsoft.com/office/drawing/2014/main" id="{83351B29-5709-44D3-B409-7DA1D9CC9E79}"/>
                  </a:ext>
                </a:extLst>
              </xdr:cNvPr>
              <xdr:cNvSpPr txBox="1"/>
            </xdr:nvSpPr>
            <xdr:spPr bwMode="auto">
              <a:xfrm>
                <a:off x="5530312" y="152400"/>
                <a:ext cx="220845"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4" name="TextBox 93">
                <a:extLst>
                  <a:ext uri="{FF2B5EF4-FFF2-40B4-BE49-F238E27FC236}">
                    <a16:creationId xmlns:a16="http://schemas.microsoft.com/office/drawing/2014/main" id="{D750B36F-0805-4135-9AB8-673E43E650B9}"/>
                  </a:ext>
                </a:extLst>
              </xdr:cNvPr>
              <xdr:cNvSpPr txBox="1"/>
            </xdr:nvSpPr>
            <xdr:spPr bwMode="auto">
              <a:xfrm>
                <a:off x="5769339" y="152400"/>
                <a:ext cx="226000"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5" name="TextBox 94">
                <a:extLst>
                  <a:ext uri="{FF2B5EF4-FFF2-40B4-BE49-F238E27FC236}">
                    <a16:creationId xmlns:a16="http://schemas.microsoft.com/office/drawing/2014/main" id="{37C4C220-05C3-401C-B772-B1522472EA26}"/>
                  </a:ext>
                </a:extLst>
              </xdr:cNvPr>
              <xdr:cNvSpPr txBox="1"/>
            </xdr:nvSpPr>
            <xdr:spPr bwMode="auto">
              <a:xfrm>
                <a:off x="6013521" y="152400"/>
                <a:ext cx="2167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nvGrpSpPr>
          <xdr:cNvPr id="59" name="Group 58">
            <a:extLst>
              <a:ext uri="{FF2B5EF4-FFF2-40B4-BE49-F238E27FC236}">
                <a16:creationId xmlns:a16="http://schemas.microsoft.com/office/drawing/2014/main" id="{AB308E89-2525-4EF5-A477-14B21A08D8B2}"/>
              </a:ext>
            </a:extLst>
          </xdr:cNvPr>
          <xdr:cNvGrpSpPr/>
        </xdr:nvGrpSpPr>
        <xdr:grpSpPr>
          <a:xfrm>
            <a:off x="2543970" y="309354"/>
            <a:ext cx="4921309" cy="328401"/>
            <a:chOff x="3008673" y="509538"/>
            <a:chExt cx="4914839" cy="332291"/>
          </a:xfrm>
        </xdr:grpSpPr>
        <xdr:grpSp>
          <xdr:nvGrpSpPr>
            <xdr:cNvPr id="60" name="Group 59">
              <a:extLst>
                <a:ext uri="{FF2B5EF4-FFF2-40B4-BE49-F238E27FC236}">
                  <a16:creationId xmlns:a16="http://schemas.microsoft.com/office/drawing/2014/main" id="{E757F88E-6B4F-4395-B455-045B5A94FA7E}"/>
                </a:ext>
              </a:extLst>
            </xdr:cNvPr>
            <xdr:cNvGrpSpPr/>
          </xdr:nvGrpSpPr>
          <xdr:grpSpPr>
            <a:xfrm>
              <a:off x="3008673" y="509538"/>
              <a:ext cx="1843444" cy="332291"/>
              <a:chOff x="1940027" y="548741"/>
              <a:chExt cx="1689903" cy="298892"/>
            </a:xfrm>
          </xdr:grpSpPr>
          <xdr:sp macro="" textlink="">
            <xdr:nvSpPr>
              <xdr:cNvPr id="87" name="Rectangle 25">
                <a:extLst>
                  <a:ext uri="{FF2B5EF4-FFF2-40B4-BE49-F238E27FC236}">
                    <a16:creationId xmlns:a16="http://schemas.microsoft.com/office/drawing/2014/main" id="{03F37509-84FA-440C-8C80-1728BBB4B928}"/>
                  </a:ext>
                </a:extLst>
              </xdr:cNvPr>
              <xdr:cNvSpPr>
                <a:spLocks noChangeArrowheads="1"/>
              </xdr:cNvSpPr>
            </xdr:nvSpPr>
            <xdr:spPr bwMode="auto">
              <a:xfrm>
                <a:off x="1972714" y="548741"/>
                <a:ext cx="1657216" cy="157427"/>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700" b="0" i="0" u="none" strike="noStrike">
                    <a:solidFill>
                      <a:sysClr val="windowText" lastClr="000000"/>
                    </a:solidFill>
                    <a:effectLst/>
                    <a:latin typeface="Khmer OS Content" panose="02000500000000020004" pitchFamily="2" charset="0"/>
                    <a:ea typeface="+mn-ea"/>
                    <a:cs typeface="Khmer OS Content" panose="02000500000000020004" pitchFamily="2" charset="0"/>
                  </a:rPr>
                  <a:t>លេខអត្តសញ្ញាណកម្មសារពើពន្ធ ៖</a:t>
                </a:r>
                <a:r>
                  <a:rPr lang="km-KH" sz="700">
                    <a:solidFill>
                      <a:sysClr val="windowText" lastClr="000000"/>
                    </a:solidFill>
                    <a:latin typeface="Khmer OS Content" panose="02000500000000020004" pitchFamily="2" charset="0"/>
                    <a:cs typeface="Khmer OS Content" panose="02000500000000020004" pitchFamily="2" charset="0"/>
                  </a:rPr>
                  <a:t> </a:t>
                </a:r>
                <a:endParaRPr lang="en-US" sz="70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88" name="Rectangle 25">
                <a:extLst>
                  <a:ext uri="{FF2B5EF4-FFF2-40B4-BE49-F238E27FC236}">
                    <a16:creationId xmlns:a16="http://schemas.microsoft.com/office/drawing/2014/main" id="{F4C0889B-B5E3-4F1D-9C50-7B0B24E59293}"/>
                  </a:ext>
                </a:extLst>
              </xdr:cNvPr>
              <xdr:cNvSpPr>
                <a:spLocks noChangeArrowheads="1"/>
              </xdr:cNvSpPr>
            </xdr:nvSpPr>
            <xdr:spPr bwMode="auto">
              <a:xfrm>
                <a:off x="2063841" y="645263"/>
                <a:ext cx="1330973" cy="20237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en-US" sz="600" b="0" i="0" u="none" strike="noStrike">
                    <a:solidFill>
                      <a:sysClr val="windowText" lastClr="000000"/>
                    </a:solidFill>
                    <a:effectLst/>
                    <a:latin typeface="Myriad Pro" panose="020B0503030403020204" pitchFamily="34" charset="0"/>
                    <a:ea typeface="+mn-ea"/>
                    <a:cs typeface="+mn-cs"/>
                  </a:rPr>
                  <a:t>   Tax Identification Number (TIN) :</a:t>
                </a:r>
                <a:r>
                  <a:rPr lang="en-US" sz="600">
                    <a:solidFill>
                      <a:sysClr val="windowText" lastClr="000000"/>
                    </a:solidFill>
                    <a:latin typeface="Myriad Pro" panose="020B0503030403020204" pitchFamily="34" charset="0"/>
                  </a:rPr>
                  <a:t> </a:t>
                </a:r>
                <a:endParaRPr lang="en-US" sz="600" b="0"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89" name="Isosceles Triangle 88">
                <a:extLst>
                  <a:ext uri="{FF2B5EF4-FFF2-40B4-BE49-F238E27FC236}">
                    <a16:creationId xmlns:a16="http://schemas.microsoft.com/office/drawing/2014/main" id="{8492FB1E-DC80-41B0-AC1A-D6B9546F6ACF}"/>
                  </a:ext>
                </a:extLst>
              </xdr:cNvPr>
              <xdr:cNvSpPr/>
            </xdr:nvSpPr>
            <xdr:spPr bwMode="auto">
              <a:xfrm rot="5400000">
                <a:off x="1938287" y="592815"/>
                <a:ext cx="193172" cy="189692"/>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61" name="Group 60">
              <a:extLst>
                <a:ext uri="{FF2B5EF4-FFF2-40B4-BE49-F238E27FC236}">
                  <a16:creationId xmlns:a16="http://schemas.microsoft.com/office/drawing/2014/main" id="{196388FF-1C2B-4D74-B2D8-E1BB86FA4C6A}"/>
                </a:ext>
              </a:extLst>
            </xdr:cNvPr>
            <xdr:cNvGrpSpPr/>
          </xdr:nvGrpSpPr>
          <xdr:grpSpPr>
            <a:xfrm>
              <a:off x="4692216" y="540184"/>
              <a:ext cx="3231296" cy="235700"/>
              <a:chOff x="2580084" y="2482299"/>
              <a:chExt cx="3228772" cy="235700"/>
            </a:xfrm>
          </xdr:grpSpPr>
          <xdr:sp macro="" textlink="">
            <xdr:nvSpPr>
              <xdr:cNvPr id="62" name="TextBox 61">
                <a:extLst>
                  <a:ext uri="{FF2B5EF4-FFF2-40B4-BE49-F238E27FC236}">
                    <a16:creationId xmlns:a16="http://schemas.microsoft.com/office/drawing/2014/main" id="{593898C8-100E-4BC4-952C-44F72C67CD47}"/>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73" name="TextBox 72">
                <a:extLst>
                  <a:ext uri="{FF2B5EF4-FFF2-40B4-BE49-F238E27FC236}">
                    <a16:creationId xmlns:a16="http://schemas.microsoft.com/office/drawing/2014/main" id="{FCF10490-CAB8-40D0-B06B-6C2582D90987}"/>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5" name="TextBox 74">
                <a:extLst>
                  <a:ext uri="{FF2B5EF4-FFF2-40B4-BE49-F238E27FC236}">
                    <a16:creationId xmlns:a16="http://schemas.microsoft.com/office/drawing/2014/main" id="{FD68E2C9-19B4-4AD4-9DA7-612D433616C3}"/>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6" name="TextBox 75">
                <a:extLst>
                  <a:ext uri="{FF2B5EF4-FFF2-40B4-BE49-F238E27FC236}">
                    <a16:creationId xmlns:a16="http://schemas.microsoft.com/office/drawing/2014/main" id="{FB529C20-C567-42AE-9026-11312C9CE814}"/>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7" name="TextBox 76">
                <a:extLst>
                  <a:ext uri="{FF2B5EF4-FFF2-40B4-BE49-F238E27FC236}">
                    <a16:creationId xmlns:a16="http://schemas.microsoft.com/office/drawing/2014/main" id="{92C14686-91F8-43BA-A469-12DF3DE7A08E}"/>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8" name="TextBox 77">
                <a:extLst>
                  <a:ext uri="{FF2B5EF4-FFF2-40B4-BE49-F238E27FC236}">
                    <a16:creationId xmlns:a16="http://schemas.microsoft.com/office/drawing/2014/main" id="{302A147A-9B85-437B-AD99-096D7FF5FB0C}"/>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9" name="TextBox 78">
                <a:extLst>
                  <a:ext uri="{FF2B5EF4-FFF2-40B4-BE49-F238E27FC236}">
                    <a16:creationId xmlns:a16="http://schemas.microsoft.com/office/drawing/2014/main" id="{54904BC5-2AEF-4FD9-ABF8-B60B1DB70EE7}"/>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0" name="TextBox 79">
                <a:extLst>
                  <a:ext uri="{FF2B5EF4-FFF2-40B4-BE49-F238E27FC236}">
                    <a16:creationId xmlns:a16="http://schemas.microsoft.com/office/drawing/2014/main" id="{12279147-E37D-43E4-98E9-FAD0F300D884}"/>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1" name="TextBox 80">
                <a:extLst>
                  <a:ext uri="{FF2B5EF4-FFF2-40B4-BE49-F238E27FC236}">
                    <a16:creationId xmlns:a16="http://schemas.microsoft.com/office/drawing/2014/main" id="{22388F02-4111-4F10-9594-B4B329D822D8}"/>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2" name="TextBox 81">
                <a:extLst>
                  <a:ext uri="{FF2B5EF4-FFF2-40B4-BE49-F238E27FC236}">
                    <a16:creationId xmlns:a16="http://schemas.microsoft.com/office/drawing/2014/main" id="{2727F4FE-C0D6-4C94-857A-F75E6095BBFE}"/>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3" name="TextBox 82">
                <a:extLst>
                  <a:ext uri="{FF2B5EF4-FFF2-40B4-BE49-F238E27FC236}">
                    <a16:creationId xmlns:a16="http://schemas.microsoft.com/office/drawing/2014/main" id="{CFFE3C8E-707F-4C2B-9F56-1C37F69C827F}"/>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4" name="TextBox 83">
                <a:extLst>
                  <a:ext uri="{FF2B5EF4-FFF2-40B4-BE49-F238E27FC236}">
                    <a16:creationId xmlns:a16="http://schemas.microsoft.com/office/drawing/2014/main" id="{4EA88326-5DCA-4EE3-9AA2-98A3F546A9C1}"/>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5" name="TextBox 84">
                <a:extLst>
                  <a:ext uri="{FF2B5EF4-FFF2-40B4-BE49-F238E27FC236}">
                    <a16:creationId xmlns:a16="http://schemas.microsoft.com/office/drawing/2014/main" id="{63A4807F-E2D3-405E-87AF-1BDF14B3CDE3}"/>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6" name="TextBox 85">
                <a:extLst>
                  <a:ext uri="{FF2B5EF4-FFF2-40B4-BE49-F238E27FC236}">
                    <a16:creationId xmlns:a16="http://schemas.microsoft.com/office/drawing/2014/main" id="{982B18BD-2798-4A84-BE12-59A5E1676CB1}"/>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3100388" y="0"/>
          <a:ext cx="0" cy="0"/>
        </a:xfrm>
        <a:prstGeom prst="rect">
          <a:avLst/>
        </a:prstGeom>
        <a:solidFill>
          <a:srgbClr val="FFFFFF"/>
        </a:solidFill>
        <a:ln w="9525">
          <a:solidFill>
            <a:srgbClr val="000000"/>
          </a:solidFill>
          <a:miter lim="800000"/>
          <a:headEnd/>
          <a:tailEnd/>
        </a:ln>
      </xdr:spPr>
      <xdr:txBody>
        <a:bodyPr vertOverflow="clip" wrap="square" lIns="45720" tIns="64008" rIns="45720" bIns="0" anchor="t" upright="1"/>
        <a:lstStyle/>
        <a:p>
          <a:pPr algn="ctr" rtl="1">
            <a:defRPr sz="1000"/>
          </a:pPr>
          <a:r>
            <a:rPr lang="en-US" sz="2000" b="0" i="0" strike="noStrike">
              <a:solidFill>
                <a:srgbClr val="000000"/>
              </a:solidFill>
              <a:latin typeface="Limon F3"/>
            </a:rPr>
            <a:t>taragtulükar  skmµ</a:t>
          </a:r>
        </a:p>
      </xdr:txBody>
    </xdr:sp>
    <xdr:clientData/>
  </xdr:twoCellAnchor>
  <xdr:twoCellAnchor>
    <xdr:from>
      <xdr:col>5</xdr:col>
      <xdr:colOff>0</xdr:colOff>
      <xdr:row>3</xdr:row>
      <xdr:rowOff>0</xdr:rowOff>
    </xdr:from>
    <xdr:to>
      <xdr:col>5</xdr:col>
      <xdr:colOff>0</xdr:colOff>
      <xdr:row>3</xdr:row>
      <xdr:rowOff>0</xdr:rowOff>
    </xdr:to>
    <xdr:sp macro="" textlink="">
      <xdr:nvSpPr>
        <xdr:cNvPr id="3" name="Line 3">
          <a:extLst>
            <a:ext uri="{FF2B5EF4-FFF2-40B4-BE49-F238E27FC236}">
              <a16:creationId xmlns:a16="http://schemas.microsoft.com/office/drawing/2014/main" id="{00000000-0008-0000-0200-000003000000}"/>
            </a:ext>
          </a:extLst>
        </xdr:cNvPr>
        <xdr:cNvSpPr>
          <a:spLocks noChangeShapeType="1"/>
        </xdr:cNvSpPr>
      </xdr:nvSpPr>
      <xdr:spPr bwMode="auto">
        <a:xfrm>
          <a:off x="6834188" y="97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1235198</xdr:colOff>
      <xdr:row>0</xdr:row>
      <xdr:rowOff>59821</xdr:rowOff>
    </xdr:from>
    <xdr:to>
      <xdr:col>4</xdr:col>
      <xdr:colOff>934793</xdr:colOff>
      <xdr:row>1</xdr:row>
      <xdr:rowOff>387721</xdr:rowOff>
    </xdr:to>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1235198" y="59821"/>
          <a:ext cx="5589220" cy="502525"/>
        </a:xfrm>
        <a:prstGeom prst="rect">
          <a:avLst/>
        </a:prstGeom>
        <a:noFill/>
        <a:ln w="9525">
          <a:solidFill>
            <a:sysClr val="windowText" lastClr="000000"/>
          </a:solidFill>
          <a:miter lim="800000"/>
          <a:headEnd/>
          <a:tailEnd/>
        </a:ln>
      </xdr:spPr>
    </xdr:sp>
    <xdr:clientData/>
  </xdr:twoCellAnchor>
  <xdr:twoCellAnchor>
    <xdr:from>
      <xdr:col>0</xdr:col>
      <xdr:colOff>1665806</xdr:colOff>
      <xdr:row>1</xdr:row>
      <xdr:rowOff>206588</xdr:rowOff>
    </xdr:from>
    <xdr:to>
      <xdr:col>3</xdr:col>
      <xdr:colOff>1029001</xdr:colOff>
      <xdr:row>1</xdr:row>
      <xdr:rowOff>368443</xdr:rowOff>
    </xdr:to>
    <xdr:sp macro="" textlink="">
      <xdr:nvSpPr>
        <xdr:cNvPr id="7" name="Rectangle 20">
          <a:extLst>
            <a:ext uri="{FF2B5EF4-FFF2-40B4-BE49-F238E27FC236}">
              <a16:creationId xmlns:a16="http://schemas.microsoft.com/office/drawing/2014/main" id="{00000000-0008-0000-0200-000007000000}"/>
            </a:ext>
          </a:extLst>
        </xdr:cNvPr>
        <xdr:cNvSpPr>
          <a:spLocks noChangeArrowheads="1"/>
        </xdr:cNvSpPr>
      </xdr:nvSpPr>
      <xdr:spPr bwMode="auto">
        <a:xfrm>
          <a:off x="1665806" y="381213"/>
          <a:ext cx="3046195" cy="16185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900" b="1" i="0" strike="noStrike">
              <a:solidFill>
                <a:sysClr val="windowText" lastClr="000000"/>
              </a:solidFill>
              <a:latin typeface="Myriad Pro" panose="020B0503030403020204" pitchFamily="34" charset="0"/>
              <a:cs typeface="Times New Roman"/>
            </a:rPr>
            <a:t>BALANCE SHEET AS AT</a:t>
          </a:r>
        </a:p>
      </xdr:txBody>
    </xdr:sp>
    <xdr:clientData/>
  </xdr:twoCellAnchor>
  <xdr:twoCellAnchor>
    <xdr:from>
      <xdr:col>0</xdr:col>
      <xdr:colOff>1428283</xdr:colOff>
      <xdr:row>0</xdr:row>
      <xdr:rowOff>59821</xdr:rowOff>
    </xdr:from>
    <xdr:to>
      <xdr:col>3</xdr:col>
      <xdr:colOff>1408251</xdr:colOff>
      <xdr:row>1</xdr:row>
      <xdr:rowOff>249329</xdr:rowOff>
    </xdr:to>
    <xdr:sp macro="" textlink="">
      <xdr:nvSpPr>
        <xdr:cNvPr id="8" name="Rectangle 25">
          <a:extLst>
            <a:ext uri="{FF2B5EF4-FFF2-40B4-BE49-F238E27FC236}">
              <a16:creationId xmlns:a16="http://schemas.microsoft.com/office/drawing/2014/main" id="{00000000-0008-0000-0200-000008000000}"/>
            </a:ext>
          </a:extLst>
        </xdr:cNvPr>
        <xdr:cNvSpPr>
          <a:spLocks noChangeArrowheads="1"/>
        </xdr:cNvSpPr>
      </xdr:nvSpPr>
      <xdr:spPr bwMode="auto">
        <a:xfrm>
          <a:off x="1428283" y="59821"/>
          <a:ext cx="3662968" cy="364133"/>
        </a:xfrm>
        <a:prstGeom prst="rect">
          <a:avLst/>
        </a:prstGeom>
        <a:noFill/>
        <a:ln w="9525">
          <a:noFill/>
          <a:miter lim="800000"/>
          <a:headEnd/>
          <a:tailEnd/>
        </a:ln>
      </xdr:spPr>
      <xdr:txBody>
        <a:bodyPr vertOverflow="clip" wrap="square" lIns="45720" tIns="54864" rIns="45720" bIns="54864" anchor="t" upright="1"/>
        <a:lstStyle/>
        <a:p>
          <a:pPr algn="ctr" rtl="0">
            <a:defRPr sz="1000"/>
          </a:pPr>
          <a:r>
            <a:rPr lang="km-KH" sz="1200" b="0" i="0" strike="noStrike">
              <a:solidFill>
                <a:sysClr val="windowText" lastClr="000000"/>
              </a:solidFill>
              <a:latin typeface="Khmer OS Muol Light" panose="02000500000000020004" pitchFamily="2" charset="0"/>
              <a:cs typeface="Khmer OS Muol Light" panose="02000500000000020004" pitchFamily="2" charset="0"/>
            </a:rPr>
            <a:t>តារាងតុល្យការគិតត្រឹមការិយបរិច្ឆេទ</a:t>
          </a:r>
          <a:endParaRPr lang="en-US" sz="12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clientData/>
  </xdr:twoCellAnchor>
  <xdr:twoCellAnchor>
    <xdr:from>
      <xdr:col>0</xdr:col>
      <xdr:colOff>3616713</xdr:colOff>
      <xdr:row>2</xdr:row>
      <xdr:rowOff>21697</xdr:rowOff>
    </xdr:from>
    <xdr:to>
      <xdr:col>5</xdr:col>
      <xdr:colOff>2014</xdr:colOff>
      <xdr:row>2</xdr:row>
      <xdr:rowOff>350516</xdr:rowOff>
    </xdr:to>
    <xdr:grpSp>
      <xdr:nvGrpSpPr>
        <xdr:cNvPr id="32" name="Group 31">
          <a:extLst>
            <a:ext uri="{FF2B5EF4-FFF2-40B4-BE49-F238E27FC236}">
              <a16:creationId xmlns:a16="http://schemas.microsoft.com/office/drawing/2014/main" id="{8BBBB2CA-644A-4863-BB3A-A42906177057}"/>
            </a:ext>
          </a:extLst>
        </xdr:cNvPr>
        <xdr:cNvGrpSpPr/>
      </xdr:nvGrpSpPr>
      <xdr:grpSpPr>
        <a:xfrm>
          <a:off x="3616713" y="618045"/>
          <a:ext cx="4916388" cy="328819"/>
          <a:chOff x="3008673" y="509538"/>
          <a:chExt cx="4914839" cy="332291"/>
        </a:xfrm>
      </xdr:grpSpPr>
      <xdr:grpSp>
        <xdr:nvGrpSpPr>
          <xdr:cNvPr id="33" name="Group 32">
            <a:extLst>
              <a:ext uri="{FF2B5EF4-FFF2-40B4-BE49-F238E27FC236}">
                <a16:creationId xmlns:a16="http://schemas.microsoft.com/office/drawing/2014/main" id="{1BCB6610-C12B-4C40-8C37-B0E2B1680779}"/>
              </a:ext>
            </a:extLst>
          </xdr:cNvPr>
          <xdr:cNvGrpSpPr/>
        </xdr:nvGrpSpPr>
        <xdr:grpSpPr>
          <a:xfrm>
            <a:off x="3008673" y="509538"/>
            <a:ext cx="1843444" cy="332291"/>
            <a:chOff x="1940027" y="548741"/>
            <a:chExt cx="1689903" cy="298892"/>
          </a:xfrm>
        </xdr:grpSpPr>
        <xdr:sp macro="" textlink="">
          <xdr:nvSpPr>
            <xdr:cNvPr id="74" name="Rectangle 25">
              <a:extLst>
                <a:ext uri="{FF2B5EF4-FFF2-40B4-BE49-F238E27FC236}">
                  <a16:creationId xmlns:a16="http://schemas.microsoft.com/office/drawing/2014/main" id="{E7B75CEC-7740-4466-9831-9C43213551C9}"/>
                </a:ext>
              </a:extLst>
            </xdr:cNvPr>
            <xdr:cNvSpPr>
              <a:spLocks noChangeArrowheads="1"/>
            </xdr:cNvSpPr>
          </xdr:nvSpPr>
          <xdr:spPr bwMode="auto">
            <a:xfrm>
              <a:off x="1972714" y="548741"/>
              <a:ext cx="1657216" cy="157427"/>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700" b="0" i="0" u="none" strike="noStrike">
                  <a:solidFill>
                    <a:sysClr val="windowText" lastClr="000000"/>
                  </a:solidFill>
                  <a:effectLst/>
                  <a:latin typeface="Khmer OS Content" panose="02000500000000020004" pitchFamily="2" charset="0"/>
                  <a:ea typeface="+mn-ea"/>
                  <a:cs typeface="Khmer OS Content" panose="02000500000000020004" pitchFamily="2" charset="0"/>
                </a:rPr>
                <a:t>លេខអត្តសញ្ញាណកម្មសារពើពន្ធ ៖</a:t>
              </a:r>
              <a:r>
                <a:rPr lang="km-KH" sz="700">
                  <a:solidFill>
                    <a:sysClr val="windowText" lastClr="000000"/>
                  </a:solidFill>
                  <a:latin typeface="Khmer OS Content" panose="02000500000000020004" pitchFamily="2" charset="0"/>
                  <a:cs typeface="Khmer OS Content" panose="02000500000000020004" pitchFamily="2" charset="0"/>
                </a:rPr>
                <a:t> </a:t>
              </a:r>
              <a:endParaRPr lang="en-US" sz="70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75" name="Rectangle 25">
              <a:extLst>
                <a:ext uri="{FF2B5EF4-FFF2-40B4-BE49-F238E27FC236}">
                  <a16:creationId xmlns:a16="http://schemas.microsoft.com/office/drawing/2014/main" id="{4A047859-A2CF-4146-A299-8ADDEF54A54E}"/>
                </a:ext>
              </a:extLst>
            </xdr:cNvPr>
            <xdr:cNvSpPr>
              <a:spLocks noChangeArrowheads="1"/>
            </xdr:cNvSpPr>
          </xdr:nvSpPr>
          <xdr:spPr bwMode="auto">
            <a:xfrm>
              <a:off x="2063841" y="645263"/>
              <a:ext cx="1330973" cy="20237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en-US" sz="600" b="0" i="0" u="none" strike="noStrike">
                  <a:solidFill>
                    <a:sysClr val="windowText" lastClr="000000"/>
                  </a:solidFill>
                  <a:effectLst/>
                  <a:latin typeface="Myriad Pro" panose="020B0503030403020204" pitchFamily="34" charset="0"/>
                  <a:ea typeface="+mn-ea"/>
                  <a:cs typeface="+mn-cs"/>
                </a:rPr>
                <a:t>   Tax Identification Number (TIN) :</a:t>
              </a:r>
              <a:r>
                <a:rPr lang="en-US" sz="600">
                  <a:solidFill>
                    <a:sysClr val="windowText" lastClr="000000"/>
                  </a:solidFill>
                  <a:latin typeface="Myriad Pro" panose="020B0503030403020204" pitchFamily="34" charset="0"/>
                </a:rPr>
                <a:t> </a:t>
              </a:r>
              <a:endParaRPr lang="en-US" sz="600" b="0"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76" name="Isosceles Triangle 75">
              <a:extLst>
                <a:ext uri="{FF2B5EF4-FFF2-40B4-BE49-F238E27FC236}">
                  <a16:creationId xmlns:a16="http://schemas.microsoft.com/office/drawing/2014/main" id="{31822CA5-ABDA-420A-8D33-ECF3FA594508}"/>
                </a:ext>
              </a:extLst>
            </xdr:cNvPr>
            <xdr:cNvSpPr/>
          </xdr:nvSpPr>
          <xdr:spPr bwMode="auto">
            <a:xfrm rot="5400000">
              <a:off x="1938287" y="592815"/>
              <a:ext cx="193172" cy="189692"/>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34" name="Group 33">
            <a:extLst>
              <a:ext uri="{FF2B5EF4-FFF2-40B4-BE49-F238E27FC236}">
                <a16:creationId xmlns:a16="http://schemas.microsoft.com/office/drawing/2014/main" id="{A15830D6-BED6-49F1-B225-23E3852339DC}"/>
              </a:ext>
            </a:extLst>
          </xdr:cNvPr>
          <xdr:cNvGrpSpPr/>
        </xdr:nvGrpSpPr>
        <xdr:grpSpPr>
          <a:xfrm>
            <a:off x="4692216" y="540184"/>
            <a:ext cx="3231296" cy="235700"/>
            <a:chOff x="2580084" y="2482299"/>
            <a:chExt cx="3228772" cy="235700"/>
          </a:xfrm>
        </xdr:grpSpPr>
        <xdr:sp macro="" textlink="">
          <xdr:nvSpPr>
            <xdr:cNvPr id="35" name="TextBox 34">
              <a:extLst>
                <a:ext uri="{FF2B5EF4-FFF2-40B4-BE49-F238E27FC236}">
                  <a16:creationId xmlns:a16="http://schemas.microsoft.com/office/drawing/2014/main" id="{275D39F5-4EC7-4EEF-A049-D7A57DD0E79B}"/>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36" name="TextBox 35">
              <a:extLst>
                <a:ext uri="{FF2B5EF4-FFF2-40B4-BE49-F238E27FC236}">
                  <a16:creationId xmlns:a16="http://schemas.microsoft.com/office/drawing/2014/main" id="{6C4C4BBE-6D4D-489B-9BA1-B534345E3075}"/>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2" name="TextBox 61">
              <a:extLst>
                <a:ext uri="{FF2B5EF4-FFF2-40B4-BE49-F238E27FC236}">
                  <a16:creationId xmlns:a16="http://schemas.microsoft.com/office/drawing/2014/main" id="{6B0D2053-D488-4169-8946-21800BA2B71E}"/>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3" name="TextBox 62">
              <a:extLst>
                <a:ext uri="{FF2B5EF4-FFF2-40B4-BE49-F238E27FC236}">
                  <a16:creationId xmlns:a16="http://schemas.microsoft.com/office/drawing/2014/main" id="{3B332E2A-6080-4E7F-A603-9B1F01157BFE}"/>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4" name="TextBox 63">
              <a:extLst>
                <a:ext uri="{FF2B5EF4-FFF2-40B4-BE49-F238E27FC236}">
                  <a16:creationId xmlns:a16="http://schemas.microsoft.com/office/drawing/2014/main" id="{B25E755F-EFFC-4314-A7A0-14F528644650}"/>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5" name="TextBox 64">
              <a:extLst>
                <a:ext uri="{FF2B5EF4-FFF2-40B4-BE49-F238E27FC236}">
                  <a16:creationId xmlns:a16="http://schemas.microsoft.com/office/drawing/2014/main" id="{7775A55D-B9AE-4BBC-B148-26F1F7A64A21}"/>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6" name="TextBox 65">
              <a:extLst>
                <a:ext uri="{FF2B5EF4-FFF2-40B4-BE49-F238E27FC236}">
                  <a16:creationId xmlns:a16="http://schemas.microsoft.com/office/drawing/2014/main" id="{69DFDC5B-CF0A-49C2-803E-A2B9D9784ACA}"/>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7" name="TextBox 66">
              <a:extLst>
                <a:ext uri="{FF2B5EF4-FFF2-40B4-BE49-F238E27FC236}">
                  <a16:creationId xmlns:a16="http://schemas.microsoft.com/office/drawing/2014/main" id="{67D34D52-DF85-4504-8C04-380262C44B85}"/>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8" name="TextBox 67">
              <a:extLst>
                <a:ext uri="{FF2B5EF4-FFF2-40B4-BE49-F238E27FC236}">
                  <a16:creationId xmlns:a16="http://schemas.microsoft.com/office/drawing/2014/main" id="{092FC352-2EC6-497E-83D0-E3F2460DD3CB}"/>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9" name="TextBox 68">
              <a:extLst>
                <a:ext uri="{FF2B5EF4-FFF2-40B4-BE49-F238E27FC236}">
                  <a16:creationId xmlns:a16="http://schemas.microsoft.com/office/drawing/2014/main" id="{34A74388-5A5B-4A69-B109-6FC35E995219}"/>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0" name="TextBox 69">
              <a:extLst>
                <a:ext uri="{FF2B5EF4-FFF2-40B4-BE49-F238E27FC236}">
                  <a16:creationId xmlns:a16="http://schemas.microsoft.com/office/drawing/2014/main" id="{B43706A1-9645-40D2-AE9D-3D38D867D6E4}"/>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1" name="TextBox 70">
              <a:extLst>
                <a:ext uri="{FF2B5EF4-FFF2-40B4-BE49-F238E27FC236}">
                  <a16:creationId xmlns:a16="http://schemas.microsoft.com/office/drawing/2014/main" id="{A2EB7671-4B51-4A60-96F9-4AB51369DCD3}"/>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2" name="TextBox 71">
              <a:extLst>
                <a:ext uri="{FF2B5EF4-FFF2-40B4-BE49-F238E27FC236}">
                  <a16:creationId xmlns:a16="http://schemas.microsoft.com/office/drawing/2014/main" id="{7139F2F0-BC64-4B58-AA1B-BF0149E54739}"/>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3" name="TextBox 72">
              <a:extLst>
                <a:ext uri="{FF2B5EF4-FFF2-40B4-BE49-F238E27FC236}">
                  <a16:creationId xmlns:a16="http://schemas.microsoft.com/office/drawing/2014/main" id="{555DF935-2AA8-4502-B79C-22FE643816DF}"/>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clientData/>
  </xdr:twoCellAnchor>
  <xdr:twoCellAnchor>
    <xdr:from>
      <xdr:col>3</xdr:col>
      <xdr:colOff>670035</xdr:colOff>
      <xdr:row>1</xdr:row>
      <xdr:rowOff>30655</xdr:rowOff>
    </xdr:from>
    <xdr:to>
      <xdr:col>3</xdr:col>
      <xdr:colOff>1612170</xdr:colOff>
      <xdr:row>1</xdr:row>
      <xdr:rowOff>265671</xdr:rowOff>
    </xdr:to>
    <xdr:grpSp>
      <xdr:nvGrpSpPr>
        <xdr:cNvPr id="77" name="Group 76">
          <a:extLst>
            <a:ext uri="{FF2B5EF4-FFF2-40B4-BE49-F238E27FC236}">
              <a16:creationId xmlns:a16="http://schemas.microsoft.com/office/drawing/2014/main" id="{EB54EB77-10A9-4EC5-A6C4-46BF802E8DEF}"/>
            </a:ext>
          </a:extLst>
        </xdr:cNvPr>
        <xdr:cNvGrpSpPr/>
      </xdr:nvGrpSpPr>
      <xdr:grpSpPr>
        <a:xfrm>
          <a:off x="5457383" y="201829"/>
          <a:ext cx="942135" cy="235016"/>
          <a:chOff x="5288092" y="152400"/>
          <a:chExt cx="942135" cy="235016"/>
        </a:xfrm>
      </xdr:grpSpPr>
      <xdr:sp macro="" textlink="">
        <xdr:nvSpPr>
          <xdr:cNvPr id="78" name="TextBox 77">
            <a:extLst>
              <a:ext uri="{FF2B5EF4-FFF2-40B4-BE49-F238E27FC236}">
                <a16:creationId xmlns:a16="http://schemas.microsoft.com/office/drawing/2014/main" id="{BAC55C33-22D4-4E1F-BE5E-40E948E75129}"/>
              </a:ext>
            </a:extLst>
          </xdr:cNvPr>
          <xdr:cNvSpPr txBox="1"/>
        </xdr:nvSpPr>
        <xdr:spPr bwMode="auto">
          <a:xfrm>
            <a:off x="5288092" y="152400"/>
            <a:ext cx="2225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9" name="TextBox 78">
            <a:extLst>
              <a:ext uri="{FF2B5EF4-FFF2-40B4-BE49-F238E27FC236}">
                <a16:creationId xmlns:a16="http://schemas.microsoft.com/office/drawing/2014/main" id="{BB1C478D-685B-482F-9C23-BF65BD403769}"/>
              </a:ext>
            </a:extLst>
          </xdr:cNvPr>
          <xdr:cNvSpPr txBox="1"/>
        </xdr:nvSpPr>
        <xdr:spPr bwMode="auto">
          <a:xfrm>
            <a:off x="5530312" y="152400"/>
            <a:ext cx="220845"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0" name="TextBox 79">
            <a:extLst>
              <a:ext uri="{FF2B5EF4-FFF2-40B4-BE49-F238E27FC236}">
                <a16:creationId xmlns:a16="http://schemas.microsoft.com/office/drawing/2014/main" id="{16CA3539-239C-485C-8FE3-D643CD67BB5C}"/>
              </a:ext>
            </a:extLst>
          </xdr:cNvPr>
          <xdr:cNvSpPr txBox="1"/>
        </xdr:nvSpPr>
        <xdr:spPr bwMode="auto">
          <a:xfrm>
            <a:off x="5769339" y="152400"/>
            <a:ext cx="226000"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1" name="TextBox 80">
            <a:extLst>
              <a:ext uri="{FF2B5EF4-FFF2-40B4-BE49-F238E27FC236}">
                <a16:creationId xmlns:a16="http://schemas.microsoft.com/office/drawing/2014/main" id="{F516E444-03F6-45B1-BF87-BF4EEFBD6BCD}"/>
              </a:ext>
            </a:extLst>
          </xdr:cNvPr>
          <xdr:cNvSpPr txBox="1"/>
        </xdr:nvSpPr>
        <xdr:spPr bwMode="auto">
          <a:xfrm>
            <a:off x="6013521" y="152400"/>
            <a:ext cx="2167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Text Box 4">
          <a:extLst>
            <a:ext uri="{FF2B5EF4-FFF2-40B4-BE49-F238E27FC236}">
              <a16:creationId xmlns:a16="http://schemas.microsoft.com/office/drawing/2014/main" id="{00000000-0008-0000-0300-000002000000}"/>
            </a:ext>
          </a:extLst>
        </xdr:cNvPr>
        <xdr:cNvSpPr txBox="1">
          <a:spLocks noChangeArrowheads="1"/>
        </xdr:cNvSpPr>
      </xdr:nvSpPr>
      <xdr:spPr bwMode="auto">
        <a:xfrm>
          <a:off x="3633788" y="0"/>
          <a:ext cx="0" cy="0"/>
        </a:xfrm>
        <a:prstGeom prst="rect">
          <a:avLst/>
        </a:prstGeom>
        <a:solidFill>
          <a:srgbClr val="FFFFFF"/>
        </a:solidFill>
        <a:ln w="9525">
          <a:solidFill>
            <a:srgbClr val="000000"/>
          </a:solidFill>
          <a:miter lim="800000"/>
          <a:headEnd/>
          <a:tailEnd/>
        </a:ln>
      </xdr:spPr>
      <xdr:txBody>
        <a:bodyPr vertOverflow="clip" wrap="square" lIns="45720" tIns="64008" rIns="45720" bIns="0" anchor="t" upright="1"/>
        <a:lstStyle/>
        <a:p>
          <a:pPr algn="ctr" rtl="1">
            <a:defRPr sz="1000"/>
          </a:pPr>
          <a:r>
            <a:rPr lang="en-US" sz="2000" b="0" i="0" strike="noStrike">
              <a:solidFill>
                <a:srgbClr val="000000"/>
              </a:solidFill>
              <a:latin typeface="Limon F3"/>
            </a:rPr>
            <a:t>taragtulükar  skmµ</a:t>
          </a:r>
        </a:p>
      </xdr:txBody>
    </xdr:sp>
    <xdr:clientData/>
  </xdr:twoCellAnchor>
  <xdr:twoCellAnchor>
    <xdr:from>
      <xdr:col>5</xdr:col>
      <xdr:colOff>0</xdr:colOff>
      <xdr:row>4</xdr:row>
      <xdr:rowOff>0</xdr:rowOff>
    </xdr:from>
    <xdr:to>
      <xdr:col>5</xdr:col>
      <xdr:colOff>0</xdr:colOff>
      <xdr:row>4</xdr:row>
      <xdr:rowOff>0</xdr:rowOff>
    </xdr:to>
    <xdr:sp macro="" textlink="">
      <xdr:nvSpPr>
        <xdr:cNvPr id="3" name="Line 5">
          <a:extLst>
            <a:ext uri="{FF2B5EF4-FFF2-40B4-BE49-F238E27FC236}">
              <a16:creationId xmlns:a16="http://schemas.microsoft.com/office/drawing/2014/main" id="{00000000-0008-0000-0300-000003000000}"/>
            </a:ext>
          </a:extLst>
        </xdr:cNvPr>
        <xdr:cNvSpPr>
          <a:spLocks noChangeShapeType="1"/>
        </xdr:cNvSpPr>
      </xdr:nvSpPr>
      <xdr:spPr bwMode="auto">
        <a:xfrm>
          <a:off x="7110413" y="66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4" name="Text Box 21">
          <a:extLst>
            <a:ext uri="{FF2B5EF4-FFF2-40B4-BE49-F238E27FC236}">
              <a16:creationId xmlns:a16="http://schemas.microsoft.com/office/drawing/2014/main" id="{00000000-0008-0000-0300-000004000000}"/>
            </a:ext>
          </a:extLst>
        </xdr:cNvPr>
        <xdr:cNvSpPr txBox="1">
          <a:spLocks noChangeArrowheads="1"/>
        </xdr:cNvSpPr>
      </xdr:nvSpPr>
      <xdr:spPr bwMode="auto">
        <a:xfrm>
          <a:off x="3633788" y="0"/>
          <a:ext cx="0" cy="0"/>
        </a:xfrm>
        <a:prstGeom prst="rect">
          <a:avLst/>
        </a:prstGeom>
        <a:solidFill>
          <a:srgbClr val="FFFFFF"/>
        </a:solidFill>
        <a:ln w="9525">
          <a:solidFill>
            <a:srgbClr val="000000"/>
          </a:solidFill>
          <a:miter lim="800000"/>
          <a:headEnd/>
          <a:tailEnd/>
        </a:ln>
      </xdr:spPr>
      <xdr:txBody>
        <a:bodyPr vertOverflow="clip" wrap="square" lIns="45720" tIns="64008" rIns="45720" bIns="0" anchor="t" upright="1"/>
        <a:lstStyle/>
        <a:p>
          <a:pPr algn="ctr" rtl="1">
            <a:defRPr sz="1000"/>
          </a:pPr>
          <a:r>
            <a:rPr lang="en-US" sz="2000" b="0" i="0" strike="noStrike">
              <a:solidFill>
                <a:srgbClr val="000000"/>
              </a:solidFill>
              <a:latin typeface="Limon F3"/>
            </a:rPr>
            <a:t>taragtulükar  skmµ</a:t>
          </a:r>
        </a:p>
      </xdr:txBody>
    </xdr:sp>
    <xdr:clientData/>
  </xdr:twoCellAnchor>
  <xdr:twoCellAnchor>
    <xdr:from>
      <xdr:col>5</xdr:col>
      <xdr:colOff>0</xdr:colOff>
      <xdr:row>4</xdr:row>
      <xdr:rowOff>0</xdr:rowOff>
    </xdr:from>
    <xdr:to>
      <xdr:col>5</xdr:col>
      <xdr:colOff>0</xdr:colOff>
      <xdr:row>4</xdr:row>
      <xdr:rowOff>0</xdr:rowOff>
    </xdr:to>
    <xdr:sp macro="" textlink="">
      <xdr:nvSpPr>
        <xdr:cNvPr id="5" name="Line 22">
          <a:extLst>
            <a:ext uri="{FF2B5EF4-FFF2-40B4-BE49-F238E27FC236}">
              <a16:creationId xmlns:a16="http://schemas.microsoft.com/office/drawing/2014/main" id="{00000000-0008-0000-0300-000005000000}"/>
            </a:ext>
          </a:extLst>
        </xdr:cNvPr>
        <xdr:cNvSpPr>
          <a:spLocks noChangeShapeType="1"/>
        </xdr:cNvSpPr>
      </xdr:nvSpPr>
      <xdr:spPr bwMode="auto">
        <a:xfrm>
          <a:off x="7110413" y="66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2689392</xdr:colOff>
      <xdr:row>0</xdr:row>
      <xdr:rowOff>17714</xdr:rowOff>
    </xdr:from>
    <xdr:to>
      <xdr:col>5</xdr:col>
      <xdr:colOff>1712</xdr:colOff>
      <xdr:row>3</xdr:row>
      <xdr:rowOff>135438</xdr:rowOff>
    </xdr:to>
    <xdr:grpSp>
      <xdr:nvGrpSpPr>
        <xdr:cNvPr id="60" name="Group 59">
          <a:extLst>
            <a:ext uri="{FF2B5EF4-FFF2-40B4-BE49-F238E27FC236}">
              <a16:creationId xmlns:a16="http://schemas.microsoft.com/office/drawing/2014/main" id="{D47362F9-030B-463E-BC72-A588FA2A5726}"/>
            </a:ext>
          </a:extLst>
        </xdr:cNvPr>
        <xdr:cNvGrpSpPr/>
      </xdr:nvGrpSpPr>
      <xdr:grpSpPr>
        <a:xfrm>
          <a:off x="2689392" y="17714"/>
          <a:ext cx="4921277" cy="631246"/>
          <a:chOff x="2543970" y="10026"/>
          <a:chExt cx="4921959" cy="627729"/>
        </a:xfrm>
      </xdr:grpSpPr>
      <xdr:grpSp>
        <xdr:nvGrpSpPr>
          <xdr:cNvPr id="61" name="Group 60">
            <a:extLst>
              <a:ext uri="{FF2B5EF4-FFF2-40B4-BE49-F238E27FC236}">
                <a16:creationId xmlns:a16="http://schemas.microsoft.com/office/drawing/2014/main" id="{6ECE9FEC-2CF3-4CC0-ACEE-1C1C496E9C09}"/>
              </a:ext>
            </a:extLst>
          </xdr:cNvPr>
          <xdr:cNvGrpSpPr/>
        </xdr:nvGrpSpPr>
        <xdr:grpSpPr>
          <a:xfrm>
            <a:off x="5668026" y="10026"/>
            <a:ext cx="1797903" cy="288580"/>
            <a:chOff x="5662177" y="0"/>
            <a:chExt cx="1796651" cy="288789"/>
          </a:xfrm>
        </xdr:grpSpPr>
        <xdr:grpSp>
          <xdr:nvGrpSpPr>
            <xdr:cNvPr id="82" name="Group 81">
              <a:extLst>
                <a:ext uri="{FF2B5EF4-FFF2-40B4-BE49-F238E27FC236}">
                  <a16:creationId xmlns:a16="http://schemas.microsoft.com/office/drawing/2014/main" id="{4AC67E55-69FF-41FD-A9B4-2C562E688621}"/>
                </a:ext>
              </a:extLst>
            </xdr:cNvPr>
            <xdr:cNvGrpSpPr/>
          </xdr:nvGrpSpPr>
          <xdr:grpSpPr>
            <a:xfrm>
              <a:off x="5662177" y="0"/>
              <a:ext cx="905633" cy="288789"/>
              <a:chOff x="3866286" y="238125"/>
              <a:chExt cx="904872" cy="295613"/>
            </a:xfrm>
          </xdr:grpSpPr>
          <xdr:sp macro="" textlink="">
            <xdr:nvSpPr>
              <xdr:cNvPr id="88" name="Rectangle 25">
                <a:extLst>
                  <a:ext uri="{FF2B5EF4-FFF2-40B4-BE49-F238E27FC236}">
                    <a16:creationId xmlns:a16="http://schemas.microsoft.com/office/drawing/2014/main" id="{806B0541-56D6-429F-93C1-D076D01160D5}"/>
                  </a:ext>
                </a:extLst>
              </xdr:cNvPr>
              <xdr:cNvSpPr>
                <a:spLocks noChangeArrowheads="1"/>
              </xdr:cNvSpPr>
            </xdr:nvSpPr>
            <xdr:spPr bwMode="auto">
              <a:xfrm>
                <a:off x="4086583" y="238125"/>
                <a:ext cx="684575" cy="157982"/>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km-KH" sz="700" b="0" i="0" u="none" strike="noStrike">
                    <a:solidFill>
                      <a:sysClr val="windowText" lastClr="000000"/>
                    </a:solidFill>
                    <a:effectLst/>
                    <a:latin typeface="Khmer OS Muol Light" panose="02000500000000020004" pitchFamily="2" charset="0"/>
                    <a:ea typeface="+mn-ea"/>
                    <a:cs typeface="Khmer OS Muol Light" panose="02000500000000020004" pitchFamily="2" charset="0"/>
                  </a:rPr>
                  <a:t>ឆ្នាំជាប់ពន្ធ</a:t>
                </a:r>
                <a:endParaRPr lang="en-US" sz="7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sp macro="" textlink="">
            <xdr:nvSpPr>
              <xdr:cNvPr id="89" name="Rectangle 25">
                <a:extLst>
                  <a:ext uri="{FF2B5EF4-FFF2-40B4-BE49-F238E27FC236}">
                    <a16:creationId xmlns:a16="http://schemas.microsoft.com/office/drawing/2014/main" id="{A882E031-F7D5-4C1D-877F-0A7FD2B1BA29}"/>
                  </a:ext>
                </a:extLst>
              </xdr:cNvPr>
              <xdr:cNvSpPr>
                <a:spLocks noChangeArrowheads="1"/>
              </xdr:cNvSpPr>
            </xdr:nvSpPr>
            <xdr:spPr bwMode="auto">
              <a:xfrm>
                <a:off x="4096391" y="330655"/>
                <a:ext cx="501586" cy="203083"/>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en-US" sz="600" b="1" i="0" u="none" strike="noStrike">
                    <a:solidFill>
                      <a:sysClr val="windowText" lastClr="000000"/>
                    </a:solidFill>
                    <a:effectLst/>
                    <a:latin typeface="Myriad Pro" panose="020B0503030403020204" pitchFamily="34" charset="0"/>
                    <a:ea typeface="+mn-ea"/>
                    <a:cs typeface="+mn-cs"/>
                  </a:rPr>
                  <a:t>Tax Year</a:t>
                </a:r>
                <a:endParaRPr lang="en-US" sz="600" b="1"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90" name="Isosceles Triangle 89">
                <a:extLst>
                  <a:ext uri="{FF2B5EF4-FFF2-40B4-BE49-F238E27FC236}">
                    <a16:creationId xmlns:a16="http://schemas.microsoft.com/office/drawing/2014/main" id="{0858D549-85B9-4FD4-8201-D39EDD7E5E4F}"/>
                  </a:ext>
                </a:extLst>
              </xdr:cNvPr>
              <xdr:cNvSpPr/>
            </xdr:nvSpPr>
            <xdr:spPr bwMode="auto">
              <a:xfrm rot="5400000">
                <a:off x="3867389" y="276276"/>
                <a:ext cx="191647" cy="193853"/>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83" name="Group 82">
              <a:extLst>
                <a:ext uri="{FF2B5EF4-FFF2-40B4-BE49-F238E27FC236}">
                  <a16:creationId xmlns:a16="http://schemas.microsoft.com/office/drawing/2014/main" id="{F54D6225-AAA2-4148-A38F-8C2488E20EB0}"/>
                </a:ext>
              </a:extLst>
            </xdr:cNvPr>
            <xdr:cNvGrpSpPr/>
          </xdr:nvGrpSpPr>
          <xdr:grpSpPr>
            <a:xfrm>
              <a:off x="6516693" y="15870"/>
              <a:ext cx="942135" cy="235016"/>
              <a:chOff x="5288092" y="152400"/>
              <a:chExt cx="942135" cy="235016"/>
            </a:xfrm>
          </xdr:grpSpPr>
          <xdr:sp macro="" textlink="">
            <xdr:nvSpPr>
              <xdr:cNvPr id="84" name="TextBox 83">
                <a:extLst>
                  <a:ext uri="{FF2B5EF4-FFF2-40B4-BE49-F238E27FC236}">
                    <a16:creationId xmlns:a16="http://schemas.microsoft.com/office/drawing/2014/main" id="{44406793-1F94-4BF7-BF18-0605E05F2110}"/>
                  </a:ext>
                </a:extLst>
              </xdr:cNvPr>
              <xdr:cNvSpPr txBox="1"/>
            </xdr:nvSpPr>
            <xdr:spPr bwMode="auto">
              <a:xfrm>
                <a:off x="5288092" y="152400"/>
                <a:ext cx="2225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5" name="TextBox 84">
                <a:extLst>
                  <a:ext uri="{FF2B5EF4-FFF2-40B4-BE49-F238E27FC236}">
                    <a16:creationId xmlns:a16="http://schemas.microsoft.com/office/drawing/2014/main" id="{71AF615A-CFD0-433F-8091-2E8C2B05F542}"/>
                  </a:ext>
                </a:extLst>
              </xdr:cNvPr>
              <xdr:cNvSpPr txBox="1"/>
            </xdr:nvSpPr>
            <xdr:spPr bwMode="auto">
              <a:xfrm>
                <a:off x="5530312" y="152400"/>
                <a:ext cx="220845"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6" name="TextBox 85">
                <a:extLst>
                  <a:ext uri="{FF2B5EF4-FFF2-40B4-BE49-F238E27FC236}">
                    <a16:creationId xmlns:a16="http://schemas.microsoft.com/office/drawing/2014/main" id="{ECB2FF87-125D-4AB6-9EF4-E55609511583}"/>
                  </a:ext>
                </a:extLst>
              </xdr:cNvPr>
              <xdr:cNvSpPr txBox="1"/>
            </xdr:nvSpPr>
            <xdr:spPr bwMode="auto">
              <a:xfrm>
                <a:off x="5769339" y="152400"/>
                <a:ext cx="226000"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7" name="TextBox 86">
                <a:extLst>
                  <a:ext uri="{FF2B5EF4-FFF2-40B4-BE49-F238E27FC236}">
                    <a16:creationId xmlns:a16="http://schemas.microsoft.com/office/drawing/2014/main" id="{2B62991B-94B1-4A1C-8C7D-1B5EDF80DD62}"/>
                  </a:ext>
                </a:extLst>
              </xdr:cNvPr>
              <xdr:cNvSpPr txBox="1"/>
            </xdr:nvSpPr>
            <xdr:spPr bwMode="auto">
              <a:xfrm>
                <a:off x="6013521" y="152400"/>
                <a:ext cx="2167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nvGrpSpPr>
          <xdr:cNvPr id="62" name="Group 61">
            <a:extLst>
              <a:ext uri="{FF2B5EF4-FFF2-40B4-BE49-F238E27FC236}">
                <a16:creationId xmlns:a16="http://schemas.microsoft.com/office/drawing/2014/main" id="{9CA44792-81E6-474E-858E-DEF3EEB6EFB5}"/>
              </a:ext>
            </a:extLst>
          </xdr:cNvPr>
          <xdr:cNvGrpSpPr/>
        </xdr:nvGrpSpPr>
        <xdr:grpSpPr>
          <a:xfrm>
            <a:off x="2543970" y="309354"/>
            <a:ext cx="4921309" cy="328401"/>
            <a:chOff x="3008673" y="509538"/>
            <a:chExt cx="4914839" cy="332291"/>
          </a:xfrm>
        </xdr:grpSpPr>
        <xdr:grpSp>
          <xdr:nvGrpSpPr>
            <xdr:cNvPr id="63" name="Group 62">
              <a:extLst>
                <a:ext uri="{FF2B5EF4-FFF2-40B4-BE49-F238E27FC236}">
                  <a16:creationId xmlns:a16="http://schemas.microsoft.com/office/drawing/2014/main" id="{22533B1D-6C92-463A-BF29-95374DB5950F}"/>
                </a:ext>
              </a:extLst>
            </xdr:cNvPr>
            <xdr:cNvGrpSpPr/>
          </xdr:nvGrpSpPr>
          <xdr:grpSpPr>
            <a:xfrm>
              <a:off x="3008673" y="509538"/>
              <a:ext cx="1843444" cy="332291"/>
              <a:chOff x="1940027" y="548741"/>
              <a:chExt cx="1689903" cy="298892"/>
            </a:xfrm>
          </xdr:grpSpPr>
          <xdr:sp macro="" textlink="">
            <xdr:nvSpPr>
              <xdr:cNvPr id="79" name="Rectangle 25">
                <a:extLst>
                  <a:ext uri="{FF2B5EF4-FFF2-40B4-BE49-F238E27FC236}">
                    <a16:creationId xmlns:a16="http://schemas.microsoft.com/office/drawing/2014/main" id="{C613E9F3-F49E-42DA-B769-98A807D6C2CD}"/>
                  </a:ext>
                </a:extLst>
              </xdr:cNvPr>
              <xdr:cNvSpPr>
                <a:spLocks noChangeArrowheads="1"/>
              </xdr:cNvSpPr>
            </xdr:nvSpPr>
            <xdr:spPr bwMode="auto">
              <a:xfrm>
                <a:off x="1972714" y="548741"/>
                <a:ext cx="1657216" cy="157427"/>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700" b="0" i="0" u="none" strike="noStrike">
                    <a:solidFill>
                      <a:sysClr val="windowText" lastClr="000000"/>
                    </a:solidFill>
                    <a:effectLst/>
                    <a:latin typeface="Khmer OS Content" panose="02000500000000020004" pitchFamily="2" charset="0"/>
                    <a:ea typeface="+mn-ea"/>
                    <a:cs typeface="Khmer OS Content" panose="02000500000000020004" pitchFamily="2" charset="0"/>
                  </a:rPr>
                  <a:t>លេខអត្តសញ្ញាណកម្មសារពើពន្ធ ៖</a:t>
                </a:r>
                <a:r>
                  <a:rPr lang="km-KH" sz="700">
                    <a:solidFill>
                      <a:sysClr val="windowText" lastClr="000000"/>
                    </a:solidFill>
                    <a:latin typeface="Khmer OS Content" panose="02000500000000020004" pitchFamily="2" charset="0"/>
                    <a:cs typeface="Khmer OS Content" panose="02000500000000020004" pitchFamily="2" charset="0"/>
                  </a:rPr>
                  <a:t> </a:t>
                </a:r>
                <a:endParaRPr lang="en-US" sz="70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80" name="Rectangle 25">
                <a:extLst>
                  <a:ext uri="{FF2B5EF4-FFF2-40B4-BE49-F238E27FC236}">
                    <a16:creationId xmlns:a16="http://schemas.microsoft.com/office/drawing/2014/main" id="{C415C202-22FB-48C1-BD1C-BD19574E0170}"/>
                  </a:ext>
                </a:extLst>
              </xdr:cNvPr>
              <xdr:cNvSpPr>
                <a:spLocks noChangeArrowheads="1"/>
              </xdr:cNvSpPr>
            </xdr:nvSpPr>
            <xdr:spPr bwMode="auto">
              <a:xfrm>
                <a:off x="2063841" y="645263"/>
                <a:ext cx="1330973" cy="20237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en-US" sz="600" b="0" i="0" u="none" strike="noStrike">
                    <a:solidFill>
                      <a:sysClr val="windowText" lastClr="000000"/>
                    </a:solidFill>
                    <a:effectLst/>
                    <a:latin typeface="Myriad Pro" panose="020B0503030403020204" pitchFamily="34" charset="0"/>
                    <a:ea typeface="+mn-ea"/>
                    <a:cs typeface="+mn-cs"/>
                  </a:rPr>
                  <a:t>   Tax Identification Number (TIN) :</a:t>
                </a:r>
                <a:r>
                  <a:rPr lang="en-US" sz="600">
                    <a:solidFill>
                      <a:sysClr val="windowText" lastClr="000000"/>
                    </a:solidFill>
                    <a:latin typeface="Myriad Pro" panose="020B0503030403020204" pitchFamily="34" charset="0"/>
                  </a:rPr>
                  <a:t> </a:t>
                </a:r>
                <a:endParaRPr lang="en-US" sz="600" b="0"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81" name="Isosceles Triangle 80">
                <a:extLst>
                  <a:ext uri="{FF2B5EF4-FFF2-40B4-BE49-F238E27FC236}">
                    <a16:creationId xmlns:a16="http://schemas.microsoft.com/office/drawing/2014/main" id="{556463FE-E478-4B3B-8A13-A816C3713565}"/>
                  </a:ext>
                </a:extLst>
              </xdr:cNvPr>
              <xdr:cNvSpPr/>
            </xdr:nvSpPr>
            <xdr:spPr bwMode="auto">
              <a:xfrm rot="5400000">
                <a:off x="1938287" y="592815"/>
                <a:ext cx="193172" cy="189692"/>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64" name="Group 63">
              <a:extLst>
                <a:ext uri="{FF2B5EF4-FFF2-40B4-BE49-F238E27FC236}">
                  <a16:creationId xmlns:a16="http://schemas.microsoft.com/office/drawing/2014/main" id="{766B05C5-6742-4FB7-868E-7E93E5A0355F}"/>
                </a:ext>
              </a:extLst>
            </xdr:cNvPr>
            <xdr:cNvGrpSpPr/>
          </xdr:nvGrpSpPr>
          <xdr:grpSpPr>
            <a:xfrm>
              <a:off x="4692216" y="540184"/>
              <a:ext cx="3231296" cy="235700"/>
              <a:chOff x="2580084" y="2482299"/>
              <a:chExt cx="3228772" cy="235700"/>
            </a:xfrm>
          </xdr:grpSpPr>
          <xdr:sp macro="" textlink="">
            <xdr:nvSpPr>
              <xdr:cNvPr id="65" name="TextBox 64">
                <a:extLst>
                  <a:ext uri="{FF2B5EF4-FFF2-40B4-BE49-F238E27FC236}">
                    <a16:creationId xmlns:a16="http://schemas.microsoft.com/office/drawing/2014/main" id="{A679385F-33F2-4D4C-9331-4EFF7A1E6722}"/>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66" name="TextBox 65">
                <a:extLst>
                  <a:ext uri="{FF2B5EF4-FFF2-40B4-BE49-F238E27FC236}">
                    <a16:creationId xmlns:a16="http://schemas.microsoft.com/office/drawing/2014/main" id="{20576162-DA18-4B34-8467-96B665BF6BF5}"/>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7" name="TextBox 66">
                <a:extLst>
                  <a:ext uri="{FF2B5EF4-FFF2-40B4-BE49-F238E27FC236}">
                    <a16:creationId xmlns:a16="http://schemas.microsoft.com/office/drawing/2014/main" id="{3AB4D685-4B25-44C2-AACF-7A1E72C3E229}"/>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8" name="TextBox 67">
                <a:extLst>
                  <a:ext uri="{FF2B5EF4-FFF2-40B4-BE49-F238E27FC236}">
                    <a16:creationId xmlns:a16="http://schemas.microsoft.com/office/drawing/2014/main" id="{30171E6B-B852-4DDB-BF17-29CFDF0488A3}"/>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69" name="TextBox 68">
                <a:extLst>
                  <a:ext uri="{FF2B5EF4-FFF2-40B4-BE49-F238E27FC236}">
                    <a16:creationId xmlns:a16="http://schemas.microsoft.com/office/drawing/2014/main" id="{02A346A2-D791-4473-9499-94D1A543D1D8}"/>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0" name="TextBox 69">
                <a:extLst>
                  <a:ext uri="{FF2B5EF4-FFF2-40B4-BE49-F238E27FC236}">
                    <a16:creationId xmlns:a16="http://schemas.microsoft.com/office/drawing/2014/main" id="{6EC1FE50-FD14-4BA6-A6DD-95066CDACD5C}"/>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1" name="TextBox 70">
                <a:extLst>
                  <a:ext uri="{FF2B5EF4-FFF2-40B4-BE49-F238E27FC236}">
                    <a16:creationId xmlns:a16="http://schemas.microsoft.com/office/drawing/2014/main" id="{D9655D75-94DC-4D55-B0AB-D75B52397E2A}"/>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2" name="TextBox 71">
                <a:extLst>
                  <a:ext uri="{FF2B5EF4-FFF2-40B4-BE49-F238E27FC236}">
                    <a16:creationId xmlns:a16="http://schemas.microsoft.com/office/drawing/2014/main" id="{7037FA20-A116-4EBD-BFA5-99A946D94AF9}"/>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3" name="TextBox 72">
                <a:extLst>
                  <a:ext uri="{FF2B5EF4-FFF2-40B4-BE49-F238E27FC236}">
                    <a16:creationId xmlns:a16="http://schemas.microsoft.com/office/drawing/2014/main" id="{B1D27B22-6E37-4853-8424-8F26156E5666}"/>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4" name="TextBox 73">
                <a:extLst>
                  <a:ext uri="{FF2B5EF4-FFF2-40B4-BE49-F238E27FC236}">
                    <a16:creationId xmlns:a16="http://schemas.microsoft.com/office/drawing/2014/main" id="{5EC2C6C5-3568-4EC2-A9CD-4F8EC4002A71}"/>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5" name="TextBox 74">
                <a:extLst>
                  <a:ext uri="{FF2B5EF4-FFF2-40B4-BE49-F238E27FC236}">
                    <a16:creationId xmlns:a16="http://schemas.microsoft.com/office/drawing/2014/main" id="{2481D70E-3FE0-4454-9CF5-54129DE65D49}"/>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6" name="TextBox 75">
                <a:extLst>
                  <a:ext uri="{FF2B5EF4-FFF2-40B4-BE49-F238E27FC236}">
                    <a16:creationId xmlns:a16="http://schemas.microsoft.com/office/drawing/2014/main" id="{B2890544-3424-4982-8FF4-248799B9AFB8}"/>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7" name="TextBox 76">
                <a:extLst>
                  <a:ext uri="{FF2B5EF4-FFF2-40B4-BE49-F238E27FC236}">
                    <a16:creationId xmlns:a16="http://schemas.microsoft.com/office/drawing/2014/main" id="{829EAF9F-2AEB-4DFB-BBF7-97530EE34EFB}"/>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8" name="TextBox 77">
                <a:extLst>
                  <a:ext uri="{FF2B5EF4-FFF2-40B4-BE49-F238E27FC236}">
                    <a16:creationId xmlns:a16="http://schemas.microsoft.com/office/drawing/2014/main" id="{3F757011-6EFC-44DC-A2DE-F9F1722EA440}"/>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1352550</xdr:colOff>
      <xdr:row>56</xdr:row>
      <xdr:rowOff>0</xdr:rowOff>
    </xdr:from>
    <xdr:to>
      <xdr:col>0</xdr:col>
      <xdr:colOff>1352550</xdr:colOff>
      <xdr:row>56</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1352550" y="103489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552450</xdr:colOff>
      <xdr:row>56</xdr:row>
      <xdr:rowOff>0</xdr:rowOff>
    </xdr:from>
    <xdr:to>
      <xdr:col>2</xdr:col>
      <xdr:colOff>180975</xdr:colOff>
      <xdr:row>56</xdr:row>
      <xdr:rowOff>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3876676" y="103489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971550</xdr:colOff>
      <xdr:row>56</xdr:row>
      <xdr:rowOff>0</xdr:rowOff>
    </xdr:from>
    <xdr:to>
      <xdr:col>2</xdr:col>
      <xdr:colOff>180975</xdr:colOff>
      <xdr:row>56</xdr:row>
      <xdr:rowOff>0</xdr:rowOff>
    </xdr:to>
    <xdr:sp macro="" textlink="">
      <xdr:nvSpPr>
        <xdr:cNvPr id="4" name="Rectangle 6">
          <a:extLst>
            <a:ext uri="{FF2B5EF4-FFF2-40B4-BE49-F238E27FC236}">
              <a16:creationId xmlns:a16="http://schemas.microsoft.com/office/drawing/2014/main" id="{00000000-0008-0000-0400-000004000000}"/>
            </a:ext>
          </a:extLst>
        </xdr:cNvPr>
        <xdr:cNvSpPr>
          <a:spLocks noChangeArrowheads="1"/>
        </xdr:cNvSpPr>
      </xdr:nvSpPr>
      <xdr:spPr bwMode="auto">
        <a:xfrm>
          <a:off x="3876676" y="10348913"/>
          <a:ext cx="0"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2</a:t>
          </a:r>
        </a:p>
      </xdr:txBody>
    </xdr:sp>
    <xdr:clientData/>
  </xdr:twoCellAnchor>
  <xdr:twoCellAnchor>
    <xdr:from>
      <xdr:col>2</xdr:col>
      <xdr:colOff>800100</xdr:colOff>
      <xdr:row>56</xdr:row>
      <xdr:rowOff>0</xdr:rowOff>
    </xdr:from>
    <xdr:to>
      <xdr:col>2</xdr:col>
      <xdr:colOff>180975</xdr:colOff>
      <xdr:row>56</xdr:row>
      <xdr:rowOff>0</xdr:rowOff>
    </xdr:to>
    <xdr:sp macro="" textlink="">
      <xdr:nvSpPr>
        <xdr:cNvPr id="5" name="Rectangle 7">
          <a:extLst>
            <a:ext uri="{FF2B5EF4-FFF2-40B4-BE49-F238E27FC236}">
              <a16:creationId xmlns:a16="http://schemas.microsoft.com/office/drawing/2014/main" id="{00000000-0008-0000-0400-000005000000}"/>
            </a:ext>
          </a:extLst>
        </xdr:cNvPr>
        <xdr:cNvSpPr>
          <a:spLocks noChangeArrowheads="1"/>
        </xdr:cNvSpPr>
      </xdr:nvSpPr>
      <xdr:spPr bwMode="auto">
        <a:xfrm>
          <a:off x="3876676" y="10348913"/>
          <a:ext cx="0"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xatkñúgRKa</a:t>
          </a:r>
        </a:p>
      </xdr:txBody>
    </xdr:sp>
    <xdr:clientData/>
  </xdr:twoCellAnchor>
  <xdr:twoCellAnchor>
    <xdr:from>
      <xdr:col>0</xdr:col>
      <xdr:colOff>1352550</xdr:colOff>
      <xdr:row>56</xdr:row>
      <xdr:rowOff>0</xdr:rowOff>
    </xdr:from>
    <xdr:to>
      <xdr:col>0</xdr:col>
      <xdr:colOff>1352550</xdr:colOff>
      <xdr:row>56</xdr:row>
      <xdr:rowOff>0</xdr:rowOff>
    </xdr:to>
    <xdr:sp macro="" textlink="">
      <xdr:nvSpPr>
        <xdr:cNvPr id="6" name="Line 8">
          <a:extLst>
            <a:ext uri="{FF2B5EF4-FFF2-40B4-BE49-F238E27FC236}">
              <a16:creationId xmlns:a16="http://schemas.microsoft.com/office/drawing/2014/main" id="{00000000-0008-0000-0400-000006000000}"/>
            </a:ext>
          </a:extLst>
        </xdr:cNvPr>
        <xdr:cNvSpPr>
          <a:spLocks noChangeShapeType="1"/>
        </xdr:cNvSpPr>
      </xdr:nvSpPr>
      <xdr:spPr bwMode="auto">
        <a:xfrm>
          <a:off x="1352550" y="103489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552450</xdr:colOff>
      <xdr:row>56</xdr:row>
      <xdr:rowOff>0</xdr:rowOff>
    </xdr:from>
    <xdr:to>
      <xdr:col>2</xdr:col>
      <xdr:colOff>180975</xdr:colOff>
      <xdr:row>56</xdr:row>
      <xdr:rowOff>0</xdr:rowOff>
    </xdr:to>
    <xdr:sp macro="" textlink="">
      <xdr:nvSpPr>
        <xdr:cNvPr id="7" name="Line 9">
          <a:extLst>
            <a:ext uri="{FF2B5EF4-FFF2-40B4-BE49-F238E27FC236}">
              <a16:creationId xmlns:a16="http://schemas.microsoft.com/office/drawing/2014/main" id="{00000000-0008-0000-0400-000007000000}"/>
            </a:ext>
          </a:extLst>
        </xdr:cNvPr>
        <xdr:cNvSpPr>
          <a:spLocks noChangeShapeType="1"/>
        </xdr:cNvSpPr>
      </xdr:nvSpPr>
      <xdr:spPr bwMode="auto">
        <a:xfrm>
          <a:off x="3876676" y="103489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198120</xdr:colOff>
      <xdr:row>56</xdr:row>
      <xdr:rowOff>0</xdr:rowOff>
    </xdr:from>
    <xdr:to>
      <xdr:col>2</xdr:col>
      <xdr:colOff>188595</xdr:colOff>
      <xdr:row>56</xdr:row>
      <xdr:rowOff>0</xdr:rowOff>
    </xdr:to>
    <xdr:sp macro="" textlink="">
      <xdr:nvSpPr>
        <xdr:cNvPr id="8" name="Rectangle 13">
          <a:extLst>
            <a:ext uri="{FF2B5EF4-FFF2-40B4-BE49-F238E27FC236}">
              <a16:creationId xmlns:a16="http://schemas.microsoft.com/office/drawing/2014/main" id="{00000000-0008-0000-0400-000008000000}"/>
            </a:ext>
          </a:extLst>
        </xdr:cNvPr>
        <xdr:cNvSpPr>
          <a:spLocks noChangeArrowheads="1"/>
        </xdr:cNvSpPr>
      </xdr:nvSpPr>
      <xdr:spPr bwMode="auto">
        <a:xfrm>
          <a:off x="3850958" y="10348913"/>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50292" rIns="45720" bIns="0" anchor="t" upright="1"/>
        <a:lstStyle/>
        <a:p>
          <a:pPr algn="ctr" rtl="0">
            <a:defRPr sz="1000"/>
          </a:pPr>
          <a:r>
            <a:rPr lang="en-US" sz="2000" b="1" i="0" u="none" strike="noStrike" baseline="0">
              <a:solidFill>
                <a:srgbClr val="000000"/>
              </a:solidFill>
              <a:latin typeface="Limon S1"/>
            </a:rPr>
            <a:t> 2</a:t>
          </a:r>
          <a:endParaRPr lang="en-US"/>
        </a:p>
      </xdr:txBody>
    </xdr:sp>
    <xdr:clientData/>
  </xdr:twoCellAnchor>
  <xdr:twoCellAnchor>
    <xdr:from>
      <xdr:col>2</xdr:col>
      <xdr:colOff>800100</xdr:colOff>
      <xdr:row>56</xdr:row>
      <xdr:rowOff>0</xdr:rowOff>
    </xdr:from>
    <xdr:to>
      <xdr:col>2</xdr:col>
      <xdr:colOff>180975</xdr:colOff>
      <xdr:row>56</xdr:row>
      <xdr:rowOff>0</xdr:rowOff>
    </xdr:to>
    <xdr:sp macro="" textlink="">
      <xdr:nvSpPr>
        <xdr:cNvPr id="9" name="Rectangle 14">
          <a:extLst>
            <a:ext uri="{FF2B5EF4-FFF2-40B4-BE49-F238E27FC236}">
              <a16:creationId xmlns:a16="http://schemas.microsoft.com/office/drawing/2014/main" id="{00000000-0008-0000-0400-000009000000}"/>
            </a:ext>
          </a:extLst>
        </xdr:cNvPr>
        <xdr:cNvSpPr>
          <a:spLocks noChangeArrowheads="1"/>
        </xdr:cNvSpPr>
      </xdr:nvSpPr>
      <xdr:spPr bwMode="auto">
        <a:xfrm>
          <a:off x="3876676" y="10348913"/>
          <a:ext cx="0"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xatkñúgRKa</a:t>
          </a:r>
        </a:p>
      </xdr:txBody>
    </xdr:sp>
    <xdr:clientData/>
  </xdr:twoCellAnchor>
  <xdr:twoCellAnchor>
    <xdr:from>
      <xdr:col>0</xdr:col>
      <xdr:colOff>342900</xdr:colOff>
      <xdr:row>56</xdr:row>
      <xdr:rowOff>0</xdr:rowOff>
    </xdr:from>
    <xdr:to>
      <xdr:col>0</xdr:col>
      <xdr:colOff>342900</xdr:colOff>
      <xdr:row>56</xdr:row>
      <xdr:rowOff>0</xdr:rowOff>
    </xdr:to>
    <xdr:sp macro="" textlink="">
      <xdr:nvSpPr>
        <xdr:cNvPr id="10" name="Line 15">
          <a:extLst>
            <a:ext uri="{FF2B5EF4-FFF2-40B4-BE49-F238E27FC236}">
              <a16:creationId xmlns:a16="http://schemas.microsoft.com/office/drawing/2014/main" id="{00000000-0008-0000-0400-00000A000000}"/>
            </a:ext>
          </a:extLst>
        </xdr:cNvPr>
        <xdr:cNvSpPr>
          <a:spLocks noChangeShapeType="1"/>
        </xdr:cNvSpPr>
      </xdr:nvSpPr>
      <xdr:spPr bwMode="auto">
        <a:xfrm>
          <a:off x="342900" y="103489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1352550</xdr:colOff>
      <xdr:row>56</xdr:row>
      <xdr:rowOff>0</xdr:rowOff>
    </xdr:from>
    <xdr:to>
      <xdr:col>0</xdr:col>
      <xdr:colOff>1352550</xdr:colOff>
      <xdr:row>56</xdr:row>
      <xdr:rowOff>0</xdr:rowOff>
    </xdr:to>
    <xdr:sp macro="" textlink="">
      <xdr:nvSpPr>
        <xdr:cNvPr id="12" name="Line 17">
          <a:extLst>
            <a:ext uri="{FF2B5EF4-FFF2-40B4-BE49-F238E27FC236}">
              <a16:creationId xmlns:a16="http://schemas.microsoft.com/office/drawing/2014/main" id="{00000000-0008-0000-0400-00000C000000}"/>
            </a:ext>
          </a:extLst>
        </xdr:cNvPr>
        <xdr:cNvSpPr>
          <a:spLocks noChangeShapeType="1"/>
        </xdr:cNvSpPr>
      </xdr:nvSpPr>
      <xdr:spPr bwMode="auto">
        <a:xfrm>
          <a:off x="1352550" y="103489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552450</xdr:colOff>
      <xdr:row>56</xdr:row>
      <xdr:rowOff>0</xdr:rowOff>
    </xdr:from>
    <xdr:to>
      <xdr:col>2</xdr:col>
      <xdr:colOff>180975</xdr:colOff>
      <xdr:row>56</xdr:row>
      <xdr:rowOff>0</xdr:rowOff>
    </xdr:to>
    <xdr:sp macro="" textlink="">
      <xdr:nvSpPr>
        <xdr:cNvPr id="13" name="Line 18">
          <a:extLst>
            <a:ext uri="{FF2B5EF4-FFF2-40B4-BE49-F238E27FC236}">
              <a16:creationId xmlns:a16="http://schemas.microsoft.com/office/drawing/2014/main" id="{00000000-0008-0000-0400-00000D000000}"/>
            </a:ext>
          </a:extLst>
        </xdr:cNvPr>
        <xdr:cNvSpPr>
          <a:spLocks noChangeShapeType="1"/>
        </xdr:cNvSpPr>
      </xdr:nvSpPr>
      <xdr:spPr bwMode="auto">
        <a:xfrm>
          <a:off x="3876676" y="103489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971550</xdr:colOff>
      <xdr:row>56</xdr:row>
      <xdr:rowOff>0</xdr:rowOff>
    </xdr:from>
    <xdr:to>
      <xdr:col>2</xdr:col>
      <xdr:colOff>180975</xdr:colOff>
      <xdr:row>56</xdr:row>
      <xdr:rowOff>0</xdr:rowOff>
    </xdr:to>
    <xdr:sp macro="" textlink="">
      <xdr:nvSpPr>
        <xdr:cNvPr id="14" name="Rectangle 22">
          <a:extLst>
            <a:ext uri="{FF2B5EF4-FFF2-40B4-BE49-F238E27FC236}">
              <a16:creationId xmlns:a16="http://schemas.microsoft.com/office/drawing/2014/main" id="{00000000-0008-0000-0400-00000E000000}"/>
            </a:ext>
          </a:extLst>
        </xdr:cNvPr>
        <xdr:cNvSpPr>
          <a:spLocks noChangeArrowheads="1"/>
        </xdr:cNvSpPr>
      </xdr:nvSpPr>
      <xdr:spPr bwMode="auto">
        <a:xfrm>
          <a:off x="3876676" y="10348913"/>
          <a:ext cx="0"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2</a:t>
          </a:r>
        </a:p>
      </xdr:txBody>
    </xdr:sp>
    <xdr:clientData/>
  </xdr:twoCellAnchor>
  <xdr:twoCellAnchor>
    <xdr:from>
      <xdr:col>2</xdr:col>
      <xdr:colOff>198120</xdr:colOff>
      <xdr:row>56</xdr:row>
      <xdr:rowOff>0</xdr:rowOff>
    </xdr:from>
    <xdr:to>
      <xdr:col>2</xdr:col>
      <xdr:colOff>188595</xdr:colOff>
      <xdr:row>56</xdr:row>
      <xdr:rowOff>0</xdr:rowOff>
    </xdr:to>
    <xdr:sp macro="" textlink="">
      <xdr:nvSpPr>
        <xdr:cNvPr id="15" name="Rectangle 23">
          <a:extLst>
            <a:ext uri="{FF2B5EF4-FFF2-40B4-BE49-F238E27FC236}">
              <a16:creationId xmlns:a16="http://schemas.microsoft.com/office/drawing/2014/main" id="{00000000-0008-0000-0400-00000F000000}"/>
            </a:ext>
          </a:extLst>
        </xdr:cNvPr>
        <xdr:cNvSpPr>
          <a:spLocks noChangeArrowheads="1"/>
        </xdr:cNvSpPr>
      </xdr:nvSpPr>
      <xdr:spPr bwMode="auto">
        <a:xfrm>
          <a:off x="3850958" y="10348913"/>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45720" rIns="36576" bIns="0" anchor="t" upright="1"/>
        <a:lstStyle/>
        <a:p>
          <a:pPr algn="ctr" rtl="0">
            <a:defRPr sz="1000"/>
          </a:pPr>
          <a:r>
            <a:rPr lang="en-US" sz="1800" b="1" i="0" u="none" strike="noStrike" baseline="0">
              <a:solidFill>
                <a:srgbClr val="000000"/>
              </a:solidFill>
              <a:latin typeface="Limon S1"/>
            </a:rPr>
            <a:t>cMNaykarR)ak;kñúgRKa</a:t>
          </a:r>
          <a:endParaRPr lang="en-US"/>
        </a:p>
      </xdr:txBody>
    </xdr:sp>
    <xdr:clientData/>
  </xdr:twoCellAnchor>
  <xdr:twoCellAnchor>
    <xdr:from>
      <xdr:col>0</xdr:col>
      <xdr:colOff>342900</xdr:colOff>
      <xdr:row>56</xdr:row>
      <xdr:rowOff>0</xdr:rowOff>
    </xdr:from>
    <xdr:to>
      <xdr:col>0</xdr:col>
      <xdr:colOff>342900</xdr:colOff>
      <xdr:row>56</xdr:row>
      <xdr:rowOff>0</xdr:rowOff>
    </xdr:to>
    <xdr:sp macro="" textlink="">
      <xdr:nvSpPr>
        <xdr:cNvPr id="16" name="Line 24">
          <a:extLst>
            <a:ext uri="{FF2B5EF4-FFF2-40B4-BE49-F238E27FC236}">
              <a16:creationId xmlns:a16="http://schemas.microsoft.com/office/drawing/2014/main" id="{00000000-0008-0000-0400-000010000000}"/>
            </a:ext>
          </a:extLst>
        </xdr:cNvPr>
        <xdr:cNvSpPr>
          <a:spLocks noChangeShapeType="1"/>
        </xdr:cNvSpPr>
      </xdr:nvSpPr>
      <xdr:spPr bwMode="auto">
        <a:xfrm>
          <a:off x="342900" y="103489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988695</xdr:colOff>
      <xdr:row>56</xdr:row>
      <xdr:rowOff>0</xdr:rowOff>
    </xdr:from>
    <xdr:to>
      <xdr:col>5</xdr:col>
      <xdr:colOff>487</xdr:colOff>
      <xdr:row>56</xdr:row>
      <xdr:rowOff>0</xdr:rowOff>
    </xdr:to>
    <xdr:sp macro="" textlink="">
      <xdr:nvSpPr>
        <xdr:cNvPr id="18" name="Rectangle 26">
          <a:extLst>
            <a:ext uri="{FF2B5EF4-FFF2-40B4-BE49-F238E27FC236}">
              <a16:creationId xmlns:a16="http://schemas.microsoft.com/office/drawing/2014/main" id="{00000000-0008-0000-0400-000012000000}"/>
            </a:ext>
          </a:extLst>
        </xdr:cNvPr>
        <xdr:cNvSpPr>
          <a:spLocks noChangeArrowheads="1"/>
        </xdr:cNvSpPr>
      </xdr:nvSpPr>
      <xdr:spPr bwMode="auto">
        <a:xfrm>
          <a:off x="6427470" y="10348913"/>
          <a:ext cx="554842" cy="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0" i="0" strike="noStrike">
              <a:solidFill>
                <a:srgbClr val="000000"/>
              </a:solidFill>
              <a:latin typeface="Times New Roman"/>
              <a:cs typeface="Times New Roman"/>
            </a:rPr>
            <a:t>6/17</a:t>
          </a:r>
        </a:p>
        <a:p>
          <a:pPr algn="l" rtl="0">
            <a:defRPr sz="1000"/>
          </a:pPr>
          <a:endParaRPr lang="en-US" sz="800" b="0" i="0" strike="noStrike">
            <a:solidFill>
              <a:srgbClr val="000000"/>
            </a:solidFill>
            <a:latin typeface="Times New Roman"/>
            <a:cs typeface="Times New Roman"/>
          </a:endParaRPr>
        </a:p>
      </xdr:txBody>
    </xdr:sp>
    <xdr:clientData/>
  </xdr:twoCellAnchor>
  <xdr:twoCellAnchor>
    <xdr:from>
      <xdr:col>0</xdr:col>
      <xdr:colOff>1111260</xdr:colOff>
      <xdr:row>0</xdr:row>
      <xdr:rowOff>0</xdr:rowOff>
    </xdr:from>
    <xdr:to>
      <xdr:col>4</xdr:col>
      <xdr:colOff>476250</xdr:colOff>
      <xdr:row>2</xdr:row>
      <xdr:rowOff>121981</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1111260" y="0"/>
          <a:ext cx="5109623" cy="502981"/>
          <a:chOff x="8054837" y="440896"/>
          <a:chExt cx="4501711" cy="502981"/>
        </a:xfrm>
      </xdr:grpSpPr>
      <xdr:sp macro="" textlink="">
        <xdr:nvSpPr>
          <xdr:cNvPr id="20" name="Rectangle 26">
            <a:extLst>
              <a:ext uri="{FF2B5EF4-FFF2-40B4-BE49-F238E27FC236}">
                <a16:creationId xmlns:a16="http://schemas.microsoft.com/office/drawing/2014/main" id="{00000000-0008-0000-0400-000014000000}"/>
              </a:ext>
            </a:extLst>
          </xdr:cNvPr>
          <xdr:cNvSpPr>
            <a:spLocks noChangeArrowheads="1"/>
          </xdr:cNvSpPr>
        </xdr:nvSpPr>
        <xdr:spPr bwMode="auto">
          <a:xfrm>
            <a:off x="8054837" y="444708"/>
            <a:ext cx="4501711" cy="499169"/>
          </a:xfrm>
          <a:prstGeom prst="rect">
            <a:avLst/>
          </a:prstGeom>
          <a:solidFill>
            <a:srgbClr val="FFFFFF"/>
          </a:solidFill>
          <a:ln w="9525">
            <a:solidFill>
              <a:sysClr val="windowText" lastClr="000000"/>
            </a:solidFill>
            <a:miter lim="800000"/>
            <a:headEnd/>
            <a:tailEnd/>
          </a:ln>
        </xdr:spPr>
      </xdr:sp>
      <xdr:sp macro="" textlink="">
        <xdr:nvSpPr>
          <xdr:cNvPr id="21" name="Rectangle 20">
            <a:extLst>
              <a:ext uri="{FF2B5EF4-FFF2-40B4-BE49-F238E27FC236}">
                <a16:creationId xmlns:a16="http://schemas.microsoft.com/office/drawing/2014/main" id="{00000000-0008-0000-0400-000015000000}"/>
              </a:ext>
            </a:extLst>
          </xdr:cNvPr>
          <xdr:cNvSpPr>
            <a:spLocks noChangeArrowheads="1"/>
          </xdr:cNvSpPr>
        </xdr:nvSpPr>
        <xdr:spPr bwMode="auto">
          <a:xfrm>
            <a:off x="8321323" y="757929"/>
            <a:ext cx="2819055" cy="162752"/>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900" b="1" i="0" strike="noStrike">
                <a:solidFill>
                  <a:sysClr val="windowText" lastClr="000000"/>
                </a:solidFill>
                <a:latin typeface="Myriad Pro" panose="020B0503030403020204" pitchFamily="34" charset="0"/>
                <a:cs typeface="Times New Roman"/>
              </a:rPr>
              <a:t>INCOME STATEMENT FOR THE YEAR ENDED</a:t>
            </a:r>
          </a:p>
        </xdr:txBody>
      </xdr:sp>
      <xdr:sp macro="" textlink="">
        <xdr:nvSpPr>
          <xdr:cNvPr id="22" name="Rectangle 25">
            <a:extLst>
              <a:ext uri="{FF2B5EF4-FFF2-40B4-BE49-F238E27FC236}">
                <a16:creationId xmlns:a16="http://schemas.microsoft.com/office/drawing/2014/main" id="{00000000-0008-0000-0400-000016000000}"/>
              </a:ext>
            </a:extLst>
          </xdr:cNvPr>
          <xdr:cNvSpPr>
            <a:spLocks noChangeArrowheads="1"/>
          </xdr:cNvSpPr>
        </xdr:nvSpPr>
        <xdr:spPr bwMode="auto">
          <a:xfrm>
            <a:off x="8084006" y="440896"/>
            <a:ext cx="3435293" cy="360010"/>
          </a:xfrm>
          <a:prstGeom prst="rect">
            <a:avLst/>
          </a:prstGeom>
          <a:noFill/>
          <a:ln w="9525">
            <a:noFill/>
            <a:miter lim="800000"/>
            <a:headEnd/>
            <a:tailEnd/>
          </a:ln>
        </xdr:spPr>
        <xdr:txBody>
          <a:bodyPr vertOverflow="clip" wrap="square" lIns="45720" tIns="54864" rIns="45720" bIns="54864" anchor="t" upright="1"/>
          <a:lstStyle/>
          <a:p>
            <a:pPr algn="ctr" rtl="0">
              <a:defRPr sz="1000"/>
            </a:pPr>
            <a:r>
              <a:rPr lang="km-KH" sz="1200" b="0" i="0" strike="noStrike">
                <a:solidFill>
                  <a:sysClr val="windowText" lastClr="000000"/>
                </a:solidFill>
                <a:latin typeface="Khmer OS Muol Light" panose="02000500000000020004" pitchFamily="2" charset="0"/>
                <a:cs typeface="Khmer OS Muol Light" panose="02000500000000020004" pitchFamily="2" charset="0"/>
              </a:rPr>
              <a:t>របាយការណ៍លទ្ធផលសម្រាប់ការិយបរិច្ឆេទ</a:t>
            </a:r>
            <a:endParaRPr lang="en-US" sz="12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grpSp>
    <xdr:clientData/>
  </xdr:twoCellAnchor>
  <xdr:twoCellAnchor>
    <xdr:from>
      <xdr:col>0</xdr:col>
      <xdr:colOff>2358573</xdr:colOff>
      <xdr:row>2</xdr:row>
      <xdr:rowOff>163286</xdr:rowOff>
    </xdr:from>
    <xdr:to>
      <xdr:col>4</xdr:col>
      <xdr:colOff>1579552</xdr:colOff>
      <xdr:row>3</xdr:row>
      <xdr:rowOff>9505</xdr:rowOff>
    </xdr:to>
    <xdr:grpSp>
      <xdr:nvGrpSpPr>
        <xdr:cNvPr id="71" name="Group 70">
          <a:extLst>
            <a:ext uri="{FF2B5EF4-FFF2-40B4-BE49-F238E27FC236}">
              <a16:creationId xmlns:a16="http://schemas.microsoft.com/office/drawing/2014/main" id="{B1832E1B-ED19-4139-9E10-9BCE04AC5C6B}"/>
            </a:ext>
          </a:extLst>
        </xdr:cNvPr>
        <xdr:cNvGrpSpPr/>
      </xdr:nvGrpSpPr>
      <xdr:grpSpPr>
        <a:xfrm>
          <a:off x="2358573" y="544286"/>
          <a:ext cx="4965612" cy="328819"/>
          <a:chOff x="3008673" y="509538"/>
          <a:chExt cx="4914839" cy="332291"/>
        </a:xfrm>
      </xdr:grpSpPr>
      <xdr:grpSp>
        <xdr:nvGrpSpPr>
          <xdr:cNvPr id="72" name="Group 71">
            <a:extLst>
              <a:ext uri="{FF2B5EF4-FFF2-40B4-BE49-F238E27FC236}">
                <a16:creationId xmlns:a16="http://schemas.microsoft.com/office/drawing/2014/main" id="{FB5CB462-30A4-4A48-A2C9-EC6E69110DC2}"/>
              </a:ext>
            </a:extLst>
          </xdr:cNvPr>
          <xdr:cNvGrpSpPr/>
        </xdr:nvGrpSpPr>
        <xdr:grpSpPr>
          <a:xfrm>
            <a:off x="3008673" y="509538"/>
            <a:ext cx="1843444" cy="332291"/>
            <a:chOff x="1940027" y="548741"/>
            <a:chExt cx="1689903" cy="298892"/>
          </a:xfrm>
        </xdr:grpSpPr>
        <xdr:sp macro="" textlink="">
          <xdr:nvSpPr>
            <xdr:cNvPr id="88" name="Rectangle 25">
              <a:extLst>
                <a:ext uri="{FF2B5EF4-FFF2-40B4-BE49-F238E27FC236}">
                  <a16:creationId xmlns:a16="http://schemas.microsoft.com/office/drawing/2014/main" id="{1D6485D9-5C20-454C-9E8E-AAE19FF5E958}"/>
                </a:ext>
              </a:extLst>
            </xdr:cNvPr>
            <xdr:cNvSpPr>
              <a:spLocks noChangeArrowheads="1"/>
            </xdr:cNvSpPr>
          </xdr:nvSpPr>
          <xdr:spPr bwMode="auto">
            <a:xfrm>
              <a:off x="1972714" y="548741"/>
              <a:ext cx="1657216" cy="157427"/>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700" b="0" i="0" u="none" strike="noStrike">
                  <a:solidFill>
                    <a:sysClr val="windowText" lastClr="000000"/>
                  </a:solidFill>
                  <a:effectLst/>
                  <a:latin typeface="Khmer OS Content" panose="02000500000000020004" pitchFamily="2" charset="0"/>
                  <a:ea typeface="+mn-ea"/>
                  <a:cs typeface="Khmer OS Content" panose="02000500000000020004" pitchFamily="2" charset="0"/>
                </a:rPr>
                <a:t>លេខអត្តសញ្ញាណកម្មសារពើពន្ធ ៖</a:t>
              </a:r>
              <a:r>
                <a:rPr lang="km-KH" sz="700">
                  <a:solidFill>
                    <a:sysClr val="windowText" lastClr="000000"/>
                  </a:solidFill>
                  <a:latin typeface="Khmer OS Content" panose="02000500000000020004" pitchFamily="2" charset="0"/>
                  <a:cs typeface="Khmer OS Content" panose="02000500000000020004" pitchFamily="2" charset="0"/>
                </a:rPr>
                <a:t> </a:t>
              </a:r>
              <a:endParaRPr lang="en-US" sz="70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89" name="Rectangle 25">
              <a:extLst>
                <a:ext uri="{FF2B5EF4-FFF2-40B4-BE49-F238E27FC236}">
                  <a16:creationId xmlns:a16="http://schemas.microsoft.com/office/drawing/2014/main" id="{B147AA5E-75AB-4DB9-8331-6D79660E926C}"/>
                </a:ext>
              </a:extLst>
            </xdr:cNvPr>
            <xdr:cNvSpPr>
              <a:spLocks noChangeArrowheads="1"/>
            </xdr:cNvSpPr>
          </xdr:nvSpPr>
          <xdr:spPr bwMode="auto">
            <a:xfrm>
              <a:off x="2063841" y="645263"/>
              <a:ext cx="1330973" cy="20237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en-US" sz="600" b="0" i="0" u="none" strike="noStrike">
                  <a:solidFill>
                    <a:sysClr val="windowText" lastClr="000000"/>
                  </a:solidFill>
                  <a:effectLst/>
                  <a:latin typeface="Myriad Pro" panose="020B0503030403020204" pitchFamily="34" charset="0"/>
                  <a:ea typeface="+mn-ea"/>
                  <a:cs typeface="+mn-cs"/>
                </a:rPr>
                <a:t>   Tax Identification Number (TIN) :</a:t>
              </a:r>
              <a:r>
                <a:rPr lang="en-US" sz="600">
                  <a:solidFill>
                    <a:sysClr val="windowText" lastClr="000000"/>
                  </a:solidFill>
                  <a:latin typeface="Myriad Pro" panose="020B0503030403020204" pitchFamily="34" charset="0"/>
                </a:rPr>
                <a:t> </a:t>
              </a:r>
              <a:endParaRPr lang="en-US" sz="600" b="0"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90" name="Isosceles Triangle 89">
              <a:extLst>
                <a:ext uri="{FF2B5EF4-FFF2-40B4-BE49-F238E27FC236}">
                  <a16:creationId xmlns:a16="http://schemas.microsoft.com/office/drawing/2014/main" id="{5ED8774D-43C9-471C-BA55-EF1C78DC5636}"/>
                </a:ext>
              </a:extLst>
            </xdr:cNvPr>
            <xdr:cNvSpPr/>
          </xdr:nvSpPr>
          <xdr:spPr bwMode="auto">
            <a:xfrm rot="5400000">
              <a:off x="1938287" y="592815"/>
              <a:ext cx="193172" cy="189692"/>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73" name="Group 72">
            <a:extLst>
              <a:ext uri="{FF2B5EF4-FFF2-40B4-BE49-F238E27FC236}">
                <a16:creationId xmlns:a16="http://schemas.microsoft.com/office/drawing/2014/main" id="{37112F68-21AD-40CB-A288-56F4A00CE1E0}"/>
              </a:ext>
            </a:extLst>
          </xdr:cNvPr>
          <xdr:cNvGrpSpPr/>
        </xdr:nvGrpSpPr>
        <xdr:grpSpPr>
          <a:xfrm>
            <a:off x="4692216" y="540184"/>
            <a:ext cx="3231296" cy="235700"/>
            <a:chOff x="2580084" y="2482299"/>
            <a:chExt cx="3228772" cy="235700"/>
          </a:xfrm>
        </xdr:grpSpPr>
        <xdr:sp macro="" textlink="">
          <xdr:nvSpPr>
            <xdr:cNvPr id="74" name="TextBox 73">
              <a:extLst>
                <a:ext uri="{FF2B5EF4-FFF2-40B4-BE49-F238E27FC236}">
                  <a16:creationId xmlns:a16="http://schemas.microsoft.com/office/drawing/2014/main" id="{0ECE4AED-393E-4E72-B594-0DAE98284DC8}"/>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75" name="TextBox 74">
              <a:extLst>
                <a:ext uri="{FF2B5EF4-FFF2-40B4-BE49-F238E27FC236}">
                  <a16:creationId xmlns:a16="http://schemas.microsoft.com/office/drawing/2014/main" id="{3A1EF688-68C0-4FC4-BE5C-89043C48D4FA}"/>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6" name="TextBox 75">
              <a:extLst>
                <a:ext uri="{FF2B5EF4-FFF2-40B4-BE49-F238E27FC236}">
                  <a16:creationId xmlns:a16="http://schemas.microsoft.com/office/drawing/2014/main" id="{5A3CA7DD-D80E-4916-9904-DAD043887C43}"/>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7" name="TextBox 76">
              <a:extLst>
                <a:ext uri="{FF2B5EF4-FFF2-40B4-BE49-F238E27FC236}">
                  <a16:creationId xmlns:a16="http://schemas.microsoft.com/office/drawing/2014/main" id="{8B650CA0-3E9A-4D95-B13B-93A9EE7870CC}"/>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8" name="TextBox 77">
              <a:extLst>
                <a:ext uri="{FF2B5EF4-FFF2-40B4-BE49-F238E27FC236}">
                  <a16:creationId xmlns:a16="http://schemas.microsoft.com/office/drawing/2014/main" id="{CB07D4AB-F3D1-4E84-93C2-1484FA216DAC}"/>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9" name="TextBox 78">
              <a:extLst>
                <a:ext uri="{FF2B5EF4-FFF2-40B4-BE49-F238E27FC236}">
                  <a16:creationId xmlns:a16="http://schemas.microsoft.com/office/drawing/2014/main" id="{F396CC6F-9919-4A00-91F9-96F9BEE33578}"/>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0" name="TextBox 79">
              <a:extLst>
                <a:ext uri="{FF2B5EF4-FFF2-40B4-BE49-F238E27FC236}">
                  <a16:creationId xmlns:a16="http://schemas.microsoft.com/office/drawing/2014/main" id="{94787A92-2330-49EA-85DB-29D16AA86CD9}"/>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1" name="TextBox 80">
              <a:extLst>
                <a:ext uri="{FF2B5EF4-FFF2-40B4-BE49-F238E27FC236}">
                  <a16:creationId xmlns:a16="http://schemas.microsoft.com/office/drawing/2014/main" id="{DA50FF23-A8CB-4ECC-ABA1-1ACB8A4DA49A}"/>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2" name="TextBox 81">
              <a:extLst>
                <a:ext uri="{FF2B5EF4-FFF2-40B4-BE49-F238E27FC236}">
                  <a16:creationId xmlns:a16="http://schemas.microsoft.com/office/drawing/2014/main" id="{50C4E7FF-DD94-4517-B2F4-30A78042833A}"/>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3" name="TextBox 82">
              <a:extLst>
                <a:ext uri="{FF2B5EF4-FFF2-40B4-BE49-F238E27FC236}">
                  <a16:creationId xmlns:a16="http://schemas.microsoft.com/office/drawing/2014/main" id="{4DFF5702-4A3B-4C46-9795-002F16E3BA06}"/>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4" name="TextBox 83">
              <a:extLst>
                <a:ext uri="{FF2B5EF4-FFF2-40B4-BE49-F238E27FC236}">
                  <a16:creationId xmlns:a16="http://schemas.microsoft.com/office/drawing/2014/main" id="{521FD110-2B2D-4E9F-BE02-EF4057F55EAB}"/>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5" name="TextBox 84">
              <a:extLst>
                <a:ext uri="{FF2B5EF4-FFF2-40B4-BE49-F238E27FC236}">
                  <a16:creationId xmlns:a16="http://schemas.microsoft.com/office/drawing/2014/main" id="{1FCC21C0-4314-4BC2-B516-CC441849241A}"/>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6" name="TextBox 85">
              <a:extLst>
                <a:ext uri="{FF2B5EF4-FFF2-40B4-BE49-F238E27FC236}">
                  <a16:creationId xmlns:a16="http://schemas.microsoft.com/office/drawing/2014/main" id="{D6D04726-BB8F-489B-A1D8-F444E0BE2C0B}"/>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7" name="TextBox 86">
              <a:extLst>
                <a:ext uri="{FF2B5EF4-FFF2-40B4-BE49-F238E27FC236}">
                  <a16:creationId xmlns:a16="http://schemas.microsoft.com/office/drawing/2014/main" id="{EB5C5897-9579-4B45-8815-341585120711}"/>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clientData/>
  </xdr:twoCellAnchor>
  <xdr:twoCellAnchor>
    <xdr:from>
      <xdr:col>3</xdr:col>
      <xdr:colOff>708489</xdr:colOff>
      <xdr:row>0</xdr:row>
      <xdr:rowOff>163285</xdr:rowOff>
    </xdr:from>
    <xdr:to>
      <xdr:col>4</xdr:col>
      <xdr:colOff>68566</xdr:colOff>
      <xdr:row>2</xdr:row>
      <xdr:rowOff>13672</xdr:rowOff>
    </xdr:to>
    <xdr:grpSp>
      <xdr:nvGrpSpPr>
        <xdr:cNvPr id="91" name="Group 90">
          <a:extLst>
            <a:ext uri="{FF2B5EF4-FFF2-40B4-BE49-F238E27FC236}">
              <a16:creationId xmlns:a16="http://schemas.microsoft.com/office/drawing/2014/main" id="{1A774C0C-4BD5-453F-A2C4-E49336551521}"/>
            </a:ext>
          </a:extLst>
        </xdr:cNvPr>
        <xdr:cNvGrpSpPr/>
      </xdr:nvGrpSpPr>
      <xdr:grpSpPr>
        <a:xfrm>
          <a:off x="4869856" y="163285"/>
          <a:ext cx="943343" cy="231387"/>
          <a:chOff x="5288092" y="152400"/>
          <a:chExt cx="942135" cy="235016"/>
        </a:xfrm>
      </xdr:grpSpPr>
      <xdr:sp macro="" textlink="">
        <xdr:nvSpPr>
          <xdr:cNvPr id="92" name="TextBox 91">
            <a:extLst>
              <a:ext uri="{FF2B5EF4-FFF2-40B4-BE49-F238E27FC236}">
                <a16:creationId xmlns:a16="http://schemas.microsoft.com/office/drawing/2014/main" id="{BD271166-61A7-4C47-A097-3A8D68D383FC}"/>
              </a:ext>
            </a:extLst>
          </xdr:cNvPr>
          <xdr:cNvSpPr txBox="1"/>
        </xdr:nvSpPr>
        <xdr:spPr bwMode="auto">
          <a:xfrm>
            <a:off x="5288092" y="152400"/>
            <a:ext cx="2225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3" name="TextBox 92">
            <a:extLst>
              <a:ext uri="{FF2B5EF4-FFF2-40B4-BE49-F238E27FC236}">
                <a16:creationId xmlns:a16="http://schemas.microsoft.com/office/drawing/2014/main" id="{F2579F99-BBBB-4F24-ACB9-B5973B76CA65}"/>
              </a:ext>
            </a:extLst>
          </xdr:cNvPr>
          <xdr:cNvSpPr txBox="1"/>
        </xdr:nvSpPr>
        <xdr:spPr bwMode="auto">
          <a:xfrm>
            <a:off x="5530312" y="152400"/>
            <a:ext cx="220845"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4" name="TextBox 93">
            <a:extLst>
              <a:ext uri="{FF2B5EF4-FFF2-40B4-BE49-F238E27FC236}">
                <a16:creationId xmlns:a16="http://schemas.microsoft.com/office/drawing/2014/main" id="{A316C465-0E2D-41BF-B31A-4112F2BA3E23}"/>
              </a:ext>
            </a:extLst>
          </xdr:cNvPr>
          <xdr:cNvSpPr txBox="1"/>
        </xdr:nvSpPr>
        <xdr:spPr bwMode="auto">
          <a:xfrm>
            <a:off x="5769339" y="152400"/>
            <a:ext cx="226000"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5" name="TextBox 94">
            <a:extLst>
              <a:ext uri="{FF2B5EF4-FFF2-40B4-BE49-F238E27FC236}">
                <a16:creationId xmlns:a16="http://schemas.microsoft.com/office/drawing/2014/main" id="{B0C496A9-8D55-4D4B-96EE-08B99CFA7585}"/>
              </a:ext>
            </a:extLst>
          </xdr:cNvPr>
          <xdr:cNvSpPr txBox="1"/>
        </xdr:nvSpPr>
        <xdr:spPr bwMode="auto">
          <a:xfrm>
            <a:off x="6013521" y="152400"/>
            <a:ext cx="2167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1352550</xdr:colOff>
      <xdr:row>51</xdr:row>
      <xdr:rowOff>0</xdr:rowOff>
    </xdr:from>
    <xdr:to>
      <xdr:col>0</xdr:col>
      <xdr:colOff>1352550</xdr:colOff>
      <xdr:row>51</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1352550" y="705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171450</xdr:colOff>
      <xdr:row>51</xdr:row>
      <xdr:rowOff>0</xdr:rowOff>
    </xdr:from>
    <xdr:to>
      <xdr:col>2</xdr:col>
      <xdr:colOff>148590</xdr:colOff>
      <xdr:row>51</xdr:row>
      <xdr:rowOff>0</xdr:rowOff>
    </xdr:to>
    <xdr:sp macro="" textlink="">
      <xdr:nvSpPr>
        <xdr:cNvPr id="4" name="Rectangle 6">
          <a:extLst>
            <a:ext uri="{FF2B5EF4-FFF2-40B4-BE49-F238E27FC236}">
              <a16:creationId xmlns:a16="http://schemas.microsoft.com/office/drawing/2014/main" id="{00000000-0008-0000-0500-000004000000}"/>
            </a:ext>
          </a:extLst>
        </xdr:cNvPr>
        <xdr:cNvSpPr>
          <a:spLocks noChangeArrowheads="1"/>
        </xdr:cNvSpPr>
      </xdr:nvSpPr>
      <xdr:spPr bwMode="auto">
        <a:xfrm>
          <a:off x="3957638" y="7058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50292" rIns="45720" bIns="0" anchor="t" upright="1"/>
        <a:lstStyle/>
        <a:p>
          <a:pPr algn="ctr" rtl="0">
            <a:defRPr sz="1000"/>
          </a:pPr>
          <a:r>
            <a:rPr lang="en-US" sz="2000" b="1" i="0" u="none" strike="noStrike" baseline="0">
              <a:solidFill>
                <a:srgbClr val="000000"/>
              </a:solidFill>
              <a:latin typeface="Limon S1"/>
            </a:rPr>
            <a:t> 2</a:t>
          </a:r>
          <a:endParaRPr lang="en-US"/>
        </a:p>
      </xdr:txBody>
    </xdr:sp>
    <xdr:clientData/>
  </xdr:twoCellAnchor>
  <xdr:twoCellAnchor>
    <xdr:from>
      <xdr:col>2</xdr:col>
      <xdr:colOff>781050</xdr:colOff>
      <xdr:row>51</xdr:row>
      <xdr:rowOff>0</xdr:rowOff>
    </xdr:from>
    <xdr:to>
      <xdr:col>2</xdr:col>
      <xdr:colOff>142875</xdr:colOff>
      <xdr:row>51</xdr:row>
      <xdr:rowOff>0</xdr:rowOff>
    </xdr:to>
    <xdr:sp macro="" textlink="">
      <xdr:nvSpPr>
        <xdr:cNvPr id="5" name="Rectangle 7">
          <a:extLst>
            <a:ext uri="{FF2B5EF4-FFF2-40B4-BE49-F238E27FC236}">
              <a16:creationId xmlns:a16="http://schemas.microsoft.com/office/drawing/2014/main" id="{00000000-0008-0000-0500-000005000000}"/>
            </a:ext>
          </a:extLst>
        </xdr:cNvPr>
        <xdr:cNvSpPr>
          <a:spLocks noChangeArrowheads="1"/>
        </xdr:cNvSpPr>
      </xdr:nvSpPr>
      <xdr:spPr bwMode="auto">
        <a:xfrm>
          <a:off x="3981451" y="7058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45720" rIns="36576" bIns="0" anchor="t" upright="1"/>
        <a:lstStyle/>
        <a:p>
          <a:pPr algn="ctr" rtl="0">
            <a:defRPr sz="1000"/>
          </a:pPr>
          <a:r>
            <a:rPr lang="en-US" sz="1800" b="1" i="0" u="none" strike="noStrike" baseline="0">
              <a:solidFill>
                <a:srgbClr val="000000"/>
              </a:solidFill>
              <a:latin typeface="Limon S1"/>
            </a:rPr>
            <a:t>xatkñúgRKa</a:t>
          </a:r>
          <a:endParaRPr lang="en-US"/>
        </a:p>
      </xdr:txBody>
    </xdr:sp>
    <xdr:clientData/>
  </xdr:twoCellAnchor>
  <xdr:twoCellAnchor>
    <xdr:from>
      <xdr:col>0</xdr:col>
      <xdr:colOff>1352550</xdr:colOff>
      <xdr:row>51</xdr:row>
      <xdr:rowOff>0</xdr:rowOff>
    </xdr:from>
    <xdr:to>
      <xdr:col>0</xdr:col>
      <xdr:colOff>1352550</xdr:colOff>
      <xdr:row>51</xdr:row>
      <xdr:rowOff>0</xdr:rowOff>
    </xdr:to>
    <xdr:sp macro="" textlink="">
      <xdr:nvSpPr>
        <xdr:cNvPr id="6" name="Line 8">
          <a:extLst>
            <a:ext uri="{FF2B5EF4-FFF2-40B4-BE49-F238E27FC236}">
              <a16:creationId xmlns:a16="http://schemas.microsoft.com/office/drawing/2014/main" id="{00000000-0008-0000-0500-000006000000}"/>
            </a:ext>
          </a:extLst>
        </xdr:cNvPr>
        <xdr:cNvSpPr>
          <a:spLocks noChangeShapeType="1"/>
        </xdr:cNvSpPr>
      </xdr:nvSpPr>
      <xdr:spPr bwMode="auto">
        <a:xfrm>
          <a:off x="1352550" y="705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171450</xdr:colOff>
      <xdr:row>51</xdr:row>
      <xdr:rowOff>0</xdr:rowOff>
    </xdr:from>
    <xdr:to>
      <xdr:col>2</xdr:col>
      <xdr:colOff>152400</xdr:colOff>
      <xdr:row>51</xdr:row>
      <xdr:rowOff>0</xdr:rowOff>
    </xdr:to>
    <xdr:sp macro="" textlink="">
      <xdr:nvSpPr>
        <xdr:cNvPr id="8" name="Rectangle 13">
          <a:extLst>
            <a:ext uri="{FF2B5EF4-FFF2-40B4-BE49-F238E27FC236}">
              <a16:creationId xmlns:a16="http://schemas.microsoft.com/office/drawing/2014/main" id="{00000000-0008-0000-0500-000008000000}"/>
            </a:ext>
          </a:extLst>
        </xdr:cNvPr>
        <xdr:cNvSpPr>
          <a:spLocks noChangeArrowheads="1"/>
        </xdr:cNvSpPr>
      </xdr:nvSpPr>
      <xdr:spPr bwMode="auto">
        <a:xfrm>
          <a:off x="3957638" y="7058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50292" rIns="45720" bIns="0" anchor="t" upright="1"/>
        <a:lstStyle/>
        <a:p>
          <a:pPr algn="ctr" rtl="0">
            <a:defRPr sz="1000"/>
          </a:pPr>
          <a:r>
            <a:rPr lang="en-US" sz="2000" b="1" i="0" u="none" strike="noStrike" baseline="0">
              <a:solidFill>
                <a:srgbClr val="000000"/>
              </a:solidFill>
              <a:latin typeface="Limon S1"/>
            </a:rPr>
            <a:t> 2</a:t>
          </a:r>
          <a:endParaRPr lang="en-US"/>
        </a:p>
      </xdr:txBody>
    </xdr:sp>
    <xdr:clientData/>
  </xdr:twoCellAnchor>
  <xdr:twoCellAnchor>
    <xdr:from>
      <xdr:col>2</xdr:col>
      <xdr:colOff>781050</xdr:colOff>
      <xdr:row>51</xdr:row>
      <xdr:rowOff>0</xdr:rowOff>
    </xdr:from>
    <xdr:to>
      <xdr:col>2</xdr:col>
      <xdr:colOff>142875</xdr:colOff>
      <xdr:row>51</xdr:row>
      <xdr:rowOff>0</xdr:rowOff>
    </xdr:to>
    <xdr:sp macro="" textlink="">
      <xdr:nvSpPr>
        <xdr:cNvPr id="9" name="Rectangle 14">
          <a:extLst>
            <a:ext uri="{FF2B5EF4-FFF2-40B4-BE49-F238E27FC236}">
              <a16:creationId xmlns:a16="http://schemas.microsoft.com/office/drawing/2014/main" id="{00000000-0008-0000-0500-000009000000}"/>
            </a:ext>
          </a:extLst>
        </xdr:cNvPr>
        <xdr:cNvSpPr>
          <a:spLocks noChangeArrowheads="1"/>
        </xdr:cNvSpPr>
      </xdr:nvSpPr>
      <xdr:spPr bwMode="auto">
        <a:xfrm>
          <a:off x="3981451" y="7058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45720" rIns="36576" bIns="0" anchor="t" upright="1"/>
        <a:lstStyle/>
        <a:p>
          <a:pPr algn="ctr" rtl="0">
            <a:defRPr sz="1000"/>
          </a:pPr>
          <a:r>
            <a:rPr lang="en-US" sz="1800" b="1" i="0" u="none" strike="noStrike" baseline="0">
              <a:solidFill>
                <a:srgbClr val="000000"/>
              </a:solidFill>
              <a:latin typeface="Limon S1"/>
            </a:rPr>
            <a:t>xatkñúgRKa</a:t>
          </a:r>
          <a:endParaRPr lang="en-US"/>
        </a:p>
      </xdr:txBody>
    </xdr:sp>
    <xdr:clientData/>
  </xdr:twoCellAnchor>
  <xdr:twoCellAnchor>
    <xdr:from>
      <xdr:col>0</xdr:col>
      <xdr:colOff>342900</xdr:colOff>
      <xdr:row>51</xdr:row>
      <xdr:rowOff>0</xdr:rowOff>
    </xdr:from>
    <xdr:to>
      <xdr:col>0</xdr:col>
      <xdr:colOff>342900</xdr:colOff>
      <xdr:row>51</xdr:row>
      <xdr:rowOff>0</xdr:rowOff>
    </xdr:to>
    <xdr:sp macro="" textlink="">
      <xdr:nvSpPr>
        <xdr:cNvPr id="10" name="Line 15">
          <a:extLst>
            <a:ext uri="{FF2B5EF4-FFF2-40B4-BE49-F238E27FC236}">
              <a16:creationId xmlns:a16="http://schemas.microsoft.com/office/drawing/2014/main" id="{00000000-0008-0000-0500-00000A000000}"/>
            </a:ext>
          </a:extLst>
        </xdr:cNvPr>
        <xdr:cNvSpPr>
          <a:spLocks noChangeShapeType="1"/>
        </xdr:cNvSpPr>
      </xdr:nvSpPr>
      <xdr:spPr bwMode="auto">
        <a:xfrm>
          <a:off x="342900" y="705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0</xdr:rowOff>
    </xdr:from>
    <xdr:to>
      <xdr:col>0</xdr:col>
      <xdr:colOff>326947</xdr:colOff>
      <xdr:row>51</xdr:row>
      <xdr:rowOff>0</xdr:rowOff>
    </xdr:to>
    <xdr:sp macro="" textlink="">
      <xdr:nvSpPr>
        <xdr:cNvPr id="11" name="Rectangle 16">
          <a:extLst>
            <a:ext uri="{FF2B5EF4-FFF2-40B4-BE49-F238E27FC236}">
              <a16:creationId xmlns:a16="http://schemas.microsoft.com/office/drawing/2014/main" id="{00000000-0008-0000-0500-00000B000000}"/>
            </a:ext>
          </a:extLst>
        </xdr:cNvPr>
        <xdr:cNvSpPr>
          <a:spLocks noChangeArrowheads="1"/>
        </xdr:cNvSpPr>
      </xdr:nvSpPr>
      <xdr:spPr bwMode="auto">
        <a:xfrm>
          <a:off x="9525" y="7058025"/>
          <a:ext cx="317422"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lr</a:t>
          </a:r>
        </a:p>
      </xdr:txBody>
    </xdr:sp>
    <xdr:clientData/>
  </xdr:twoCellAnchor>
  <xdr:twoCellAnchor>
    <xdr:from>
      <xdr:col>0</xdr:col>
      <xdr:colOff>1352550</xdr:colOff>
      <xdr:row>51</xdr:row>
      <xdr:rowOff>0</xdr:rowOff>
    </xdr:from>
    <xdr:to>
      <xdr:col>0</xdr:col>
      <xdr:colOff>1352550</xdr:colOff>
      <xdr:row>51</xdr:row>
      <xdr:rowOff>0</xdr:rowOff>
    </xdr:to>
    <xdr:sp macro="" textlink="">
      <xdr:nvSpPr>
        <xdr:cNvPr id="12" name="Line 17">
          <a:extLst>
            <a:ext uri="{FF2B5EF4-FFF2-40B4-BE49-F238E27FC236}">
              <a16:creationId xmlns:a16="http://schemas.microsoft.com/office/drawing/2014/main" id="{00000000-0008-0000-0500-00000C000000}"/>
            </a:ext>
          </a:extLst>
        </xdr:cNvPr>
        <xdr:cNvSpPr>
          <a:spLocks noChangeShapeType="1"/>
        </xdr:cNvSpPr>
      </xdr:nvSpPr>
      <xdr:spPr bwMode="auto">
        <a:xfrm>
          <a:off x="1352550" y="705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171450</xdr:colOff>
      <xdr:row>51</xdr:row>
      <xdr:rowOff>0</xdr:rowOff>
    </xdr:from>
    <xdr:to>
      <xdr:col>2</xdr:col>
      <xdr:colOff>148590</xdr:colOff>
      <xdr:row>51</xdr:row>
      <xdr:rowOff>0</xdr:rowOff>
    </xdr:to>
    <xdr:sp macro="" textlink="">
      <xdr:nvSpPr>
        <xdr:cNvPr id="14" name="Rectangle 22">
          <a:extLst>
            <a:ext uri="{FF2B5EF4-FFF2-40B4-BE49-F238E27FC236}">
              <a16:creationId xmlns:a16="http://schemas.microsoft.com/office/drawing/2014/main" id="{00000000-0008-0000-0500-00000E000000}"/>
            </a:ext>
          </a:extLst>
        </xdr:cNvPr>
        <xdr:cNvSpPr>
          <a:spLocks noChangeArrowheads="1"/>
        </xdr:cNvSpPr>
      </xdr:nvSpPr>
      <xdr:spPr bwMode="auto">
        <a:xfrm>
          <a:off x="3957638" y="7058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50292" rIns="45720" bIns="0" anchor="t" upright="1"/>
        <a:lstStyle/>
        <a:p>
          <a:pPr algn="ctr" rtl="0">
            <a:defRPr sz="1000"/>
          </a:pPr>
          <a:r>
            <a:rPr lang="en-US" sz="2000" b="1" i="0" u="none" strike="noStrike" baseline="0">
              <a:solidFill>
                <a:srgbClr val="000000"/>
              </a:solidFill>
              <a:latin typeface="Limon S1"/>
            </a:rPr>
            <a:t> 2</a:t>
          </a:r>
          <a:endParaRPr lang="en-US"/>
        </a:p>
      </xdr:txBody>
    </xdr:sp>
    <xdr:clientData/>
  </xdr:twoCellAnchor>
  <xdr:twoCellAnchor>
    <xdr:from>
      <xdr:col>2</xdr:col>
      <xdr:colOff>590550</xdr:colOff>
      <xdr:row>51</xdr:row>
      <xdr:rowOff>0</xdr:rowOff>
    </xdr:from>
    <xdr:to>
      <xdr:col>2</xdr:col>
      <xdr:colOff>142875</xdr:colOff>
      <xdr:row>51</xdr:row>
      <xdr:rowOff>0</xdr:rowOff>
    </xdr:to>
    <xdr:sp macro="" textlink="">
      <xdr:nvSpPr>
        <xdr:cNvPr id="15" name="Rectangle 23">
          <a:extLst>
            <a:ext uri="{FF2B5EF4-FFF2-40B4-BE49-F238E27FC236}">
              <a16:creationId xmlns:a16="http://schemas.microsoft.com/office/drawing/2014/main" id="{00000000-0008-0000-0500-00000F000000}"/>
            </a:ext>
          </a:extLst>
        </xdr:cNvPr>
        <xdr:cNvSpPr>
          <a:spLocks noChangeArrowheads="1"/>
        </xdr:cNvSpPr>
      </xdr:nvSpPr>
      <xdr:spPr bwMode="auto">
        <a:xfrm>
          <a:off x="3981451" y="7058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45720" rIns="36576" bIns="0" anchor="t" upright="1"/>
        <a:lstStyle/>
        <a:p>
          <a:pPr algn="ctr" rtl="0">
            <a:defRPr sz="1000"/>
          </a:pPr>
          <a:r>
            <a:rPr lang="en-US" sz="1800" b="1" i="0" u="none" strike="noStrike" baseline="0">
              <a:solidFill>
                <a:srgbClr val="000000"/>
              </a:solidFill>
              <a:latin typeface="Limon S1"/>
            </a:rPr>
            <a:t>cMNaykarR)ak;kñúgRKa</a:t>
          </a:r>
          <a:endParaRPr lang="en-US"/>
        </a:p>
      </xdr:txBody>
    </xdr:sp>
    <xdr:clientData/>
  </xdr:twoCellAnchor>
  <xdr:twoCellAnchor>
    <xdr:from>
      <xdr:col>0</xdr:col>
      <xdr:colOff>342900</xdr:colOff>
      <xdr:row>51</xdr:row>
      <xdr:rowOff>0</xdr:rowOff>
    </xdr:from>
    <xdr:to>
      <xdr:col>0</xdr:col>
      <xdr:colOff>342900</xdr:colOff>
      <xdr:row>51</xdr:row>
      <xdr:rowOff>0</xdr:rowOff>
    </xdr:to>
    <xdr:sp macro="" textlink="">
      <xdr:nvSpPr>
        <xdr:cNvPr id="16" name="Line 24">
          <a:extLst>
            <a:ext uri="{FF2B5EF4-FFF2-40B4-BE49-F238E27FC236}">
              <a16:creationId xmlns:a16="http://schemas.microsoft.com/office/drawing/2014/main" id="{00000000-0008-0000-0500-000010000000}"/>
            </a:ext>
          </a:extLst>
        </xdr:cNvPr>
        <xdr:cNvSpPr>
          <a:spLocks noChangeShapeType="1"/>
        </xdr:cNvSpPr>
      </xdr:nvSpPr>
      <xdr:spPr bwMode="auto">
        <a:xfrm>
          <a:off x="342900" y="705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0</xdr:rowOff>
    </xdr:from>
    <xdr:to>
      <xdr:col>0</xdr:col>
      <xdr:colOff>326947</xdr:colOff>
      <xdr:row>51</xdr:row>
      <xdr:rowOff>0</xdr:rowOff>
    </xdr:to>
    <xdr:sp macro="" textlink="">
      <xdr:nvSpPr>
        <xdr:cNvPr id="17" name="Rectangle 25">
          <a:extLst>
            <a:ext uri="{FF2B5EF4-FFF2-40B4-BE49-F238E27FC236}">
              <a16:creationId xmlns:a16="http://schemas.microsoft.com/office/drawing/2014/main" id="{00000000-0008-0000-0500-000011000000}"/>
            </a:ext>
          </a:extLst>
        </xdr:cNvPr>
        <xdr:cNvSpPr>
          <a:spLocks noChangeArrowheads="1"/>
        </xdr:cNvSpPr>
      </xdr:nvSpPr>
      <xdr:spPr bwMode="auto">
        <a:xfrm>
          <a:off x="9525" y="7058025"/>
          <a:ext cx="317422" cy="0"/>
        </a:xfrm>
        <a:prstGeom prst="rect">
          <a:avLst/>
        </a:prstGeom>
        <a:noFill/>
        <a:ln w="9525">
          <a:noFill/>
          <a:miter lim="800000"/>
          <a:headEnd/>
          <a:tailEnd/>
        </a:ln>
      </xdr:spPr>
      <xdr:txBody>
        <a:bodyPr vertOverflow="clip" wrap="square" lIns="36576" tIns="45720" rIns="36576" bIns="0" anchor="t" upright="1"/>
        <a:lstStyle/>
        <a:p>
          <a:pPr algn="ctr" rtl="0">
            <a:defRPr sz="1000"/>
          </a:pPr>
          <a:endParaRPr lang="en-US" sz="1800" b="1" i="0" strike="noStrike">
            <a:solidFill>
              <a:srgbClr val="000000"/>
            </a:solidFill>
            <a:latin typeface="Limon S1"/>
          </a:endParaRPr>
        </a:p>
      </xdr:txBody>
    </xdr:sp>
    <xdr:clientData/>
  </xdr:twoCellAnchor>
  <xdr:twoCellAnchor>
    <xdr:from>
      <xdr:col>0</xdr:col>
      <xdr:colOff>2091532</xdr:colOff>
      <xdr:row>0</xdr:row>
      <xdr:rowOff>35718</xdr:rowOff>
    </xdr:from>
    <xdr:to>
      <xdr:col>5</xdr:col>
      <xdr:colOff>710</xdr:colOff>
      <xdr:row>2</xdr:row>
      <xdr:rowOff>345947</xdr:rowOff>
    </xdr:to>
    <xdr:grpSp>
      <xdr:nvGrpSpPr>
        <xdr:cNvPr id="76" name="Group 75">
          <a:extLst>
            <a:ext uri="{FF2B5EF4-FFF2-40B4-BE49-F238E27FC236}">
              <a16:creationId xmlns:a16="http://schemas.microsoft.com/office/drawing/2014/main" id="{F0FDE5C6-7389-43C2-8702-B748BFC2E254}"/>
            </a:ext>
          </a:extLst>
        </xdr:cNvPr>
        <xdr:cNvGrpSpPr/>
      </xdr:nvGrpSpPr>
      <xdr:grpSpPr>
        <a:xfrm>
          <a:off x="2091532" y="35718"/>
          <a:ext cx="4913716" cy="632614"/>
          <a:chOff x="2543970" y="10026"/>
          <a:chExt cx="4921959" cy="627729"/>
        </a:xfrm>
      </xdr:grpSpPr>
      <xdr:grpSp>
        <xdr:nvGrpSpPr>
          <xdr:cNvPr id="77" name="Group 76">
            <a:extLst>
              <a:ext uri="{FF2B5EF4-FFF2-40B4-BE49-F238E27FC236}">
                <a16:creationId xmlns:a16="http://schemas.microsoft.com/office/drawing/2014/main" id="{675E415F-1B90-44F7-8885-1CFD331FAC1D}"/>
              </a:ext>
            </a:extLst>
          </xdr:cNvPr>
          <xdr:cNvGrpSpPr/>
        </xdr:nvGrpSpPr>
        <xdr:grpSpPr>
          <a:xfrm>
            <a:off x="5668026" y="10026"/>
            <a:ext cx="1797903" cy="288580"/>
            <a:chOff x="5662177" y="0"/>
            <a:chExt cx="1796651" cy="288789"/>
          </a:xfrm>
        </xdr:grpSpPr>
        <xdr:grpSp>
          <xdr:nvGrpSpPr>
            <xdr:cNvPr id="98" name="Group 97">
              <a:extLst>
                <a:ext uri="{FF2B5EF4-FFF2-40B4-BE49-F238E27FC236}">
                  <a16:creationId xmlns:a16="http://schemas.microsoft.com/office/drawing/2014/main" id="{31023D0D-E54E-497F-A61D-B5CB72D9B27A}"/>
                </a:ext>
              </a:extLst>
            </xdr:cNvPr>
            <xdr:cNvGrpSpPr/>
          </xdr:nvGrpSpPr>
          <xdr:grpSpPr>
            <a:xfrm>
              <a:off x="5662177" y="0"/>
              <a:ext cx="905633" cy="288789"/>
              <a:chOff x="3866286" y="238125"/>
              <a:chExt cx="904872" cy="295613"/>
            </a:xfrm>
          </xdr:grpSpPr>
          <xdr:sp macro="" textlink="">
            <xdr:nvSpPr>
              <xdr:cNvPr id="104" name="Rectangle 25">
                <a:extLst>
                  <a:ext uri="{FF2B5EF4-FFF2-40B4-BE49-F238E27FC236}">
                    <a16:creationId xmlns:a16="http://schemas.microsoft.com/office/drawing/2014/main" id="{BAE1E15B-463B-465A-AFE4-F77309EA691F}"/>
                  </a:ext>
                </a:extLst>
              </xdr:cNvPr>
              <xdr:cNvSpPr>
                <a:spLocks noChangeArrowheads="1"/>
              </xdr:cNvSpPr>
            </xdr:nvSpPr>
            <xdr:spPr bwMode="auto">
              <a:xfrm>
                <a:off x="4086583" y="238125"/>
                <a:ext cx="684575" cy="157982"/>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km-KH" sz="700" b="0" i="0" u="none" strike="noStrike">
                    <a:solidFill>
                      <a:sysClr val="windowText" lastClr="000000"/>
                    </a:solidFill>
                    <a:effectLst/>
                    <a:latin typeface="Khmer OS Muol Light" panose="02000500000000020004" pitchFamily="2" charset="0"/>
                    <a:ea typeface="+mn-ea"/>
                    <a:cs typeface="Khmer OS Muol Light" panose="02000500000000020004" pitchFamily="2" charset="0"/>
                  </a:rPr>
                  <a:t>ឆ្នាំជាប់ពន្ធ</a:t>
                </a:r>
                <a:endParaRPr lang="en-US" sz="7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sp macro="" textlink="">
            <xdr:nvSpPr>
              <xdr:cNvPr id="105" name="Rectangle 25">
                <a:extLst>
                  <a:ext uri="{FF2B5EF4-FFF2-40B4-BE49-F238E27FC236}">
                    <a16:creationId xmlns:a16="http://schemas.microsoft.com/office/drawing/2014/main" id="{8721D7F4-6DE1-4998-B393-655C59D46ADC}"/>
                  </a:ext>
                </a:extLst>
              </xdr:cNvPr>
              <xdr:cNvSpPr>
                <a:spLocks noChangeArrowheads="1"/>
              </xdr:cNvSpPr>
            </xdr:nvSpPr>
            <xdr:spPr bwMode="auto">
              <a:xfrm>
                <a:off x="4096391" y="330655"/>
                <a:ext cx="501586" cy="203083"/>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en-US" sz="600" b="1" i="0" u="none" strike="noStrike">
                    <a:solidFill>
                      <a:sysClr val="windowText" lastClr="000000"/>
                    </a:solidFill>
                    <a:effectLst/>
                    <a:latin typeface="Myriad Pro" panose="020B0503030403020204" pitchFamily="34" charset="0"/>
                    <a:ea typeface="+mn-ea"/>
                    <a:cs typeface="+mn-cs"/>
                  </a:rPr>
                  <a:t>Tax Year</a:t>
                </a:r>
                <a:endParaRPr lang="en-US" sz="600" b="1"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106" name="Isosceles Triangle 105">
                <a:extLst>
                  <a:ext uri="{FF2B5EF4-FFF2-40B4-BE49-F238E27FC236}">
                    <a16:creationId xmlns:a16="http://schemas.microsoft.com/office/drawing/2014/main" id="{903C85D6-2709-4D0A-A328-240A3531FBEA}"/>
                  </a:ext>
                </a:extLst>
              </xdr:cNvPr>
              <xdr:cNvSpPr/>
            </xdr:nvSpPr>
            <xdr:spPr bwMode="auto">
              <a:xfrm rot="5400000">
                <a:off x="3867389" y="276276"/>
                <a:ext cx="191647" cy="193853"/>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99" name="Group 98">
              <a:extLst>
                <a:ext uri="{FF2B5EF4-FFF2-40B4-BE49-F238E27FC236}">
                  <a16:creationId xmlns:a16="http://schemas.microsoft.com/office/drawing/2014/main" id="{80D9016A-91D9-4D83-8FF0-0C8FC5E4651E}"/>
                </a:ext>
              </a:extLst>
            </xdr:cNvPr>
            <xdr:cNvGrpSpPr/>
          </xdr:nvGrpSpPr>
          <xdr:grpSpPr>
            <a:xfrm>
              <a:off x="6516693" y="15870"/>
              <a:ext cx="942135" cy="235016"/>
              <a:chOff x="5288092" y="152400"/>
              <a:chExt cx="942135" cy="235016"/>
            </a:xfrm>
          </xdr:grpSpPr>
          <xdr:sp macro="" textlink="">
            <xdr:nvSpPr>
              <xdr:cNvPr id="100" name="TextBox 99">
                <a:extLst>
                  <a:ext uri="{FF2B5EF4-FFF2-40B4-BE49-F238E27FC236}">
                    <a16:creationId xmlns:a16="http://schemas.microsoft.com/office/drawing/2014/main" id="{1F655D4C-6EFC-4E47-A995-F7C118C7A5A5}"/>
                  </a:ext>
                </a:extLst>
              </xdr:cNvPr>
              <xdr:cNvSpPr txBox="1"/>
            </xdr:nvSpPr>
            <xdr:spPr bwMode="auto">
              <a:xfrm>
                <a:off x="5288092" y="152400"/>
                <a:ext cx="2225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1" name="TextBox 100">
                <a:extLst>
                  <a:ext uri="{FF2B5EF4-FFF2-40B4-BE49-F238E27FC236}">
                    <a16:creationId xmlns:a16="http://schemas.microsoft.com/office/drawing/2014/main" id="{C27A712F-78F9-4E7A-8D91-AC5A480154FB}"/>
                  </a:ext>
                </a:extLst>
              </xdr:cNvPr>
              <xdr:cNvSpPr txBox="1"/>
            </xdr:nvSpPr>
            <xdr:spPr bwMode="auto">
              <a:xfrm>
                <a:off x="5530312" y="152400"/>
                <a:ext cx="220845"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2" name="TextBox 101">
                <a:extLst>
                  <a:ext uri="{FF2B5EF4-FFF2-40B4-BE49-F238E27FC236}">
                    <a16:creationId xmlns:a16="http://schemas.microsoft.com/office/drawing/2014/main" id="{A2066BEE-F388-430B-8015-17A73F657BB8}"/>
                  </a:ext>
                </a:extLst>
              </xdr:cNvPr>
              <xdr:cNvSpPr txBox="1"/>
            </xdr:nvSpPr>
            <xdr:spPr bwMode="auto">
              <a:xfrm>
                <a:off x="5769339" y="152400"/>
                <a:ext cx="226000"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3" name="TextBox 102">
                <a:extLst>
                  <a:ext uri="{FF2B5EF4-FFF2-40B4-BE49-F238E27FC236}">
                    <a16:creationId xmlns:a16="http://schemas.microsoft.com/office/drawing/2014/main" id="{E4AA624F-2F15-4C47-A7AB-B7D1A6F6BF90}"/>
                  </a:ext>
                </a:extLst>
              </xdr:cNvPr>
              <xdr:cNvSpPr txBox="1"/>
            </xdr:nvSpPr>
            <xdr:spPr bwMode="auto">
              <a:xfrm>
                <a:off x="6013521" y="152400"/>
                <a:ext cx="2167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nvGrpSpPr>
          <xdr:cNvPr id="78" name="Group 77">
            <a:extLst>
              <a:ext uri="{FF2B5EF4-FFF2-40B4-BE49-F238E27FC236}">
                <a16:creationId xmlns:a16="http://schemas.microsoft.com/office/drawing/2014/main" id="{A3FEB425-B529-40D4-9DB9-02F7F8C8B420}"/>
              </a:ext>
            </a:extLst>
          </xdr:cNvPr>
          <xdr:cNvGrpSpPr/>
        </xdr:nvGrpSpPr>
        <xdr:grpSpPr>
          <a:xfrm>
            <a:off x="2543970" y="309354"/>
            <a:ext cx="4921309" cy="328401"/>
            <a:chOff x="3008673" y="509538"/>
            <a:chExt cx="4914839" cy="332291"/>
          </a:xfrm>
        </xdr:grpSpPr>
        <xdr:grpSp>
          <xdr:nvGrpSpPr>
            <xdr:cNvPr id="79" name="Group 78">
              <a:extLst>
                <a:ext uri="{FF2B5EF4-FFF2-40B4-BE49-F238E27FC236}">
                  <a16:creationId xmlns:a16="http://schemas.microsoft.com/office/drawing/2014/main" id="{517FE5CD-33E6-4F8F-868A-2AA7BD12DE44}"/>
                </a:ext>
              </a:extLst>
            </xdr:cNvPr>
            <xdr:cNvGrpSpPr/>
          </xdr:nvGrpSpPr>
          <xdr:grpSpPr>
            <a:xfrm>
              <a:off x="3008673" y="509538"/>
              <a:ext cx="1843444" cy="332291"/>
              <a:chOff x="1940027" y="548741"/>
              <a:chExt cx="1689903" cy="298892"/>
            </a:xfrm>
          </xdr:grpSpPr>
          <xdr:sp macro="" textlink="">
            <xdr:nvSpPr>
              <xdr:cNvPr id="95" name="Rectangle 25">
                <a:extLst>
                  <a:ext uri="{FF2B5EF4-FFF2-40B4-BE49-F238E27FC236}">
                    <a16:creationId xmlns:a16="http://schemas.microsoft.com/office/drawing/2014/main" id="{61579CD0-06D8-4852-857B-19D1AE39F0BE}"/>
                  </a:ext>
                </a:extLst>
              </xdr:cNvPr>
              <xdr:cNvSpPr>
                <a:spLocks noChangeArrowheads="1"/>
              </xdr:cNvSpPr>
            </xdr:nvSpPr>
            <xdr:spPr bwMode="auto">
              <a:xfrm>
                <a:off x="1972714" y="548741"/>
                <a:ext cx="1657216" cy="157427"/>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700" b="0" i="0" u="none" strike="noStrike">
                    <a:solidFill>
                      <a:sysClr val="windowText" lastClr="000000"/>
                    </a:solidFill>
                    <a:effectLst/>
                    <a:latin typeface="Khmer OS Content" panose="02000500000000020004" pitchFamily="2" charset="0"/>
                    <a:ea typeface="+mn-ea"/>
                    <a:cs typeface="Khmer OS Content" panose="02000500000000020004" pitchFamily="2" charset="0"/>
                  </a:rPr>
                  <a:t>លេខអត្តសញ្ញាណកម្មសារពើពន្ធ ៖</a:t>
                </a:r>
                <a:r>
                  <a:rPr lang="km-KH" sz="700">
                    <a:solidFill>
                      <a:sysClr val="windowText" lastClr="000000"/>
                    </a:solidFill>
                    <a:latin typeface="Khmer OS Content" panose="02000500000000020004" pitchFamily="2" charset="0"/>
                    <a:cs typeface="Khmer OS Content" panose="02000500000000020004" pitchFamily="2" charset="0"/>
                  </a:rPr>
                  <a:t> </a:t>
                </a:r>
                <a:endParaRPr lang="en-US" sz="70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96" name="Rectangle 25">
                <a:extLst>
                  <a:ext uri="{FF2B5EF4-FFF2-40B4-BE49-F238E27FC236}">
                    <a16:creationId xmlns:a16="http://schemas.microsoft.com/office/drawing/2014/main" id="{E30AAC25-FDC9-45F9-9870-7AF693FF7958}"/>
                  </a:ext>
                </a:extLst>
              </xdr:cNvPr>
              <xdr:cNvSpPr>
                <a:spLocks noChangeArrowheads="1"/>
              </xdr:cNvSpPr>
            </xdr:nvSpPr>
            <xdr:spPr bwMode="auto">
              <a:xfrm>
                <a:off x="2063841" y="645263"/>
                <a:ext cx="1330973" cy="20237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en-US" sz="600" b="0" i="0" u="none" strike="noStrike">
                    <a:solidFill>
                      <a:sysClr val="windowText" lastClr="000000"/>
                    </a:solidFill>
                    <a:effectLst/>
                    <a:latin typeface="Myriad Pro" panose="020B0503030403020204" pitchFamily="34" charset="0"/>
                    <a:ea typeface="+mn-ea"/>
                    <a:cs typeface="+mn-cs"/>
                  </a:rPr>
                  <a:t>   Tax Identification Number (TIN) :</a:t>
                </a:r>
                <a:r>
                  <a:rPr lang="en-US" sz="600">
                    <a:solidFill>
                      <a:sysClr val="windowText" lastClr="000000"/>
                    </a:solidFill>
                    <a:latin typeface="Myriad Pro" panose="020B0503030403020204" pitchFamily="34" charset="0"/>
                  </a:rPr>
                  <a:t> </a:t>
                </a:r>
                <a:endParaRPr lang="en-US" sz="600" b="0"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97" name="Isosceles Triangle 96">
                <a:extLst>
                  <a:ext uri="{FF2B5EF4-FFF2-40B4-BE49-F238E27FC236}">
                    <a16:creationId xmlns:a16="http://schemas.microsoft.com/office/drawing/2014/main" id="{10C37FE4-5C64-4955-856C-614A79892483}"/>
                  </a:ext>
                </a:extLst>
              </xdr:cNvPr>
              <xdr:cNvSpPr/>
            </xdr:nvSpPr>
            <xdr:spPr bwMode="auto">
              <a:xfrm rot="5400000">
                <a:off x="1938287" y="592815"/>
                <a:ext cx="193172" cy="189692"/>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80" name="Group 79">
              <a:extLst>
                <a:ext uri="{FF2B5EF4-FFF2-40B4-BE49-F238E27FC236}">
                  <a16:creationId xmlns:a16="http://schemas.microsoft.com/office/drawing/2014/main" id="{A5BD663E-93D3-4737-AED3-61458537198C}"/>
                </a:ext>
              </a:extLst>
            </xdr:cNvPr>
            <xdr:cNvGrpSpPr/>
          </xdr:nvGrpSpPr>
          <xdr:grpSpPr>
            <a:xfrm>
              <a:off x="4692216" y="540184"/>
              <a:ext cx="3231296" cy="235700"/>
              <a:chOff x="2580084" y="2482299"/>
              <a:chExt cx="3228772" cy="235700"/>
            </a:xfrm>
          </xdr:grpSpPr>
          <xdr:sp macro="" textlink="">
            <xdr:nvSpPr>
              <xdr:cNvPr id="81" name="TextBox 80">
                <a:extLst>
                  <a:ext uri="{FF2B5EF4-FFF2-40B4-BE49-F238E27FC236}">
                    <a16:creationId xmlns:a16="http://schemas.microsoft.com/office/drawing/2014/main" id="{98A03A12-D9FC-4D85-9C6C-7ED3AE270322}"/>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82" name="TextBox 81">
                <a:extLst>
                  <a:ext uri="{FF2B5EF4-FFF2-40B4-BE49-F238E27FC236}">
                    <a16:creationId xmlns:a16="http://schemas.microsoft.com/office/drawing/2014/main" id="{69E4C867-8C1F-42AD-B4EA-7BF624DF7C1A}"/>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3" name="TextBox 82">
                <a:extLst>
                  <a:ext uri="{FF2B5EF4-FFF2-40B4-BE49-F238E27FC236}">
                    <a16:creationId xmlns:a16="http://schemas.microsoft.com/office/drawing/2014/main" id="{341A5E3C-F5FF-44B7-A7D5-112704CF912F}"/>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4" name="TextBox 83">
                <a:extLst>
                  <a:ext uri="{FF2B5EF4-FFF2-40B4-BE49-F238E27FC236}">
                    <a16:creationId xmlns:a16="http://schemas.microsoft.com/office/drawing/2014/main" id="{7D6056D4-8B6D-46D7-97CB-C36A977BA987}"/>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5" name="TextBox 84">
                <a:extLst>
                  <a:ext uri="{FF2B5EF4-FFF2-40B4-BE49-F238E27FC236}">
                    <a16:creationId xmlns:a16="http://schemas.microsoft.com/office/drawing/2014/main" id="{694CDF84-0545-4A5E-B655-BFDEA1AEDFE2}"/>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6" name="TextBox 85">
                <a:extLst>
                  <a:ext uri="{FF2B5EF4-FFF2-40B4-BE49-F238E27FC236}">
                    <a16:creationId xmlns:a16="http://schemas.microsoft.com/office/drawing/2014/main" id="{0264683E-6448-4501-834F-CE7162461DC7}"/>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7" name="TextBox 86">
                <a:extLst>
                  <a:ext uri="{FF2B5EF4-FFF2-40B4-BE49-F238E27FC236}">
                    <a16:creationId xmlns:a16="http://schemas.microsoft.com/office/drawing/2014/main" id="{3844042D-EFDC-425F-A5CF-5BDE8738E077}"/>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8" name="TextBox 87">
                <a:extLst>
                  <a:ext uri="{FF2B5EF4-FFF2-40B4-BE49-F238E27FC236}">
                    <a16:creationId xmlns:a16="http://schemas.microsoft.com/office/drawing/2014/main" id="{F2656693-B552-4824-89E6-8010D73A3318}"/>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9" name="TextBox 88">
                <a:extLst>
                  <a:ext uri="{FF2B5EF4-FFF2-40B4-BE49-F238E27FC236}">
                    <a16:creationId xmlns:a16="http://schemas.microsoft.com/office/drawing/2014/main" id="{0F3EDA99-9EF6-4AB6-8E7E-9300C48E8291}"/>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0" name="TextBox 89">
                <a:extLst>
                  <a:ext uri="{FF2B5EF4-FFF2-40B4-BE49-F238E27FC236}">
                    <a16:creationId xmlns:a16="http://schemas.microsoft.com/office/drawing/2014/main" id="{4A77D521-BBCA-45BE-8402-F17D3ED7A7AF}"/>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1" name="TextBox 90">
                <a:extLst>
                  <a:ext uri="{FF2B5EF4-FFF2-40B4-BE49-F238E27FC236}">
                    <a16:creationId xmlns:a16="http://schemas.microsoft.com/office/drawing/2014/main" id="{41223107-CE9B-45EF-82AC-3D4450ABA607}"/>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2" name="TextBox 91">
                <a:extLst>
                  <a:ext uri="{FF2B5EF4-FFF2-40B4-BE49-F238E27FC236}">
                    <a16:creationId xmlns:a16="http://schemas.microsoft.com/office/drawing/2014/main" id="{298A3CC2-D4D2-4964-8369-BF9ED2907344}"/>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3" name="TextBox 92">
                <a:extLst>
                  <a:ext uri="{FF2B5EF4-FFF2-40B4-BE49-F238E27FC236}">
                    <a16:creationId xmlns:a16="http://schemas.microsoft.com/office/drawing/2014/main" id="{50DF8E7B-33F9-44F7-A7C8-F2F785586F18}"/>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4" name="TextBox 93">
                <a:extLst>
                  <a:ext uri="{FF2B5EF4-FFF2-40B4-BE49-F238E27FC236}">
                    <a16:creationId xmlns:a16="http://schemas.microsoft.com/office/drawing/2014/main" id="{A2D18306-24E9-4C29-9CC6-5C8177F71450}"/>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1352550</xdr:colOff>
      <xdr:row>19</xdr:row>
      <xdr:rowOff>0</xdr:rowOff>
    </xdr:from>
    <xdr:to>
      <xdr:col>0</xdr:col>
      <xdr:colOff>1352550</xdr:colOff>
      <xdr:row>19</xdr:row>
      <xdr:rowOff>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1352550" y="3819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552450</xdr:colOff>
      <xdr:row>19</xdr:row>
      <xdr:rowOff>0</xdr:rowOff>
    </xdr:from>
    <xdr:to>
      <xdr:col>1</xdr:col>
      <xdr:colOff>142875</xdr:colOff>
      <xdr:row>19</xdr:row>
      <xdr:rowOff>0</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a:off x="4448176" y="3819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186690</xdr:colOff>
      <xdr:row>19</xdr:row>
      <xdr:rowOff>0</xdr:rowOff>
    </xdr:from>
    <xdr:to>
      <xdr:col>1</xdr:col>
      <xdr:colOff>140552</xdr:colOff>
      <xdr:row>19</xdr:row>
      <xdr:rowOff>0</xdr:rowOff>
    </xdr:to>
    <xdr:sp macro="" textlink="">
      <xdr:nvSpPr>
        <xdr:cNvPr id="7" name="Rectangle 6">
          <a:extLst>
            <a:ext uri="{FF2B5EF4-FFF2-40B4-BE49-F238E27FC236}">
              <a16:creationId xmlns:a16="http://schemas.microsoft.com/office/drawing/2014/main" id="{00000000-0008-0000-0600-000007000000}"/>
            </a:ext>
          </a:extLst>
        </xdr:cNvPr>
        <xdr:cNvSpPr>
          <a:spLocks noChangeArrowheads="1"/>
        </xdr:cNvSpPr>
      </xdr:nvSpPr>
      <xdr:spPr bwMode="auto">
        <a:xfrm>
          <a:off x="4430078" y="3819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50292" rIns="45720" bIns="0" anchor="t" upright="1"/>
        <a:lstStyle/>
        <a:p>
          <a:pPr algn="ctr" rtl="0">
            <a:defRPr sz="1000"/>
          </a:pPr>
          <a:r>
            <a:rPr lang="en-US" sz="2000" b="1" i="0" u="none" strike="noStrike" baseline="0">
              <a:solidFill>
                <a:srgbClr val="000000"/>
              </a:solidFill>
              <a:latin typeface="Limon S1"/>
            </a:rPr>
            <a:t> 2</a:t>
          </a:r>
          <a:endParaRPr lang="en-US"/>
        </a:p>
      </xdr:txBody>
    </xdr:sp>
    <xdr:clientData/>
  </xdr:twoCellAnchor>
  <xdr:twoCellAnchor>
    <xdr:from>
      <xdr:col>1</xdr:col>
      <xdr:colOff>196215</xdr:colOff>
      <xdr:row>19</xdr:row>
      <xdr:rowOff>0</xdr:rowOff>
    </xdr:from>
    <xdr:to>
      <xdr:col>1</xdr:col>
      <xdr:colOff>147697</xdr:colOff>
      <xdr:row>19</xdr:row>
      <xdr:rowOff>0</xdr:rowOff>
    </xdr:to>
    <xdr:sp macro="" textlink="">
      <xdr:nvSpPr>
        <xdr:cNvPr id="8" name="Rectangle 7">
          <a:extLst>
            <a:ext uri="{FF2B5EF4-FFF2-40B4-BE49-F238E27FC236}">
              <a16:creationId xmlns:a16="http://schemas.microsoft.com/office/drawing/2014/main" id="{00000000-0008-0000-0600-000008000000}"/>
            </a:ext>
          </a:extLst>
        </xdr:cNvPr>
        <xdr:cNvSpPr>
          <a:spLocks noChangeArrowheads="1"/>
        </xdr:cNvSpPr>
      </xdr:nvSpPr>
      <xdr:spPr bwMode="auto">
        <a:xfrm>
          <a:off x="4439603" y="3819525"/>
          <a:ext cx="0"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xatkñúgRKa</a:t>
          </a:r>
        </a:p>
      </xdr:txBody>
    </xdr:sp>
    <xdr:clientData/>
  </xdr:twoCellAnchor>
  <xdr:twoCellAnchor>
    <xdr:from>
      <xdr:col>0</xdr:col>
      <xdr:colOff>1352550</xdr:colOff>
      <xdr:row>19</xdr:row>
      <xdr:rowOff>0</xdr:rowOff>
    </xdr:from>
    <xdr:to>
      <xdr:col>0</xdr:col>
      <xdr:colOff>1352550</xdr:colOff>
      <xdr:row>19</xdr:row>
      <xdr:rowOff>0</xdr:rowOff>
    </xdr:to>
    <xdr:sp macro="" textlink="">
      <xdr:nvSpPr>
        <xdr:cNvPr id="9" name="Line 8">
          <a:extLst>
            <a:ext uri="{FF2B5EF4-FFF2-40B4-BE49-F238E27FC236}">
              <a16:creationId xmlns:a16="http://schemas.microsoft.com/office/drawing/2014/main" id="{00000000-0008-0000-0600-000009000000}"/>
            </a:ext>
          </a:extLst>
        </xdr:cNvPr>
        <xdr:cNvSpPr>
          <a:spLocks noChangeShapeType="1"/>
        </xdr:cNvSpPr>
      </xdr:nvSpPr>
      <xdr:spPr bwMode="auto">
        <a:xfrm>
          <a:off x="1352550" y="3819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552450</xdr:colOff>
      <xdr:row>19</xdr:row>
      <xdr:rowOff>0</xdr:rowOff>
    </xdr:from>
    <xdr:to>
      <xdr:col>1</xdr:col>
      <xdr:colOff>142875</xdr:colOff>
      <xdr:row>19</xdr:row>
      <xdr:rowOff>0</xdr:rowOff>
    </xdr:to>
    <xdr:sp macro="" textlink="">
      <xdr:nvSpPr>
        <xdr:cNvPr id="10" name="Line 9">
          <a:extLst>
            <a:ext uri="{FF2B5EF4-FFF2-40B4-BE49-F238E27FC236}">
              <a16:creationId xmlns:a16="http://schemas.microsoft.com/office/drawing/2014/main" id="{00000000-0008-0000-0600-00000A000000}"/>
            </a:ext>
          </a:extLst>
        </xdr:cNvPr>
        <xdr:cNvSpPr>
          <a:spLocks noChangeShapeType="1"/>
        </xdr:cNvSpPr>
      </xdr:nvSpPr>
      <xdr:spPr bwMode="auto">
        <a:xfrm>
          <a:off x="4448176" y="3819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1845945</xdr:colOff>
      <xdr:row>19</xdr:row>
      <xdr:rowOff>0</xdr:rowOff>
    </xdr:from>
    <xdr:to>
      <xdr:col>1</xdr:col>
      <xdr:colOff>116111</xdr:colOff>
      <xdr:row>19</xdr:row>
      <xdr:rowOff>0</xdr:rowOff>
    </xdr:to>
    <xdr:sp macro="" textlink="">
      <xdr:nvSpPr>
        <xdr:cNvPr id="13" name="Rectangle 12">
          <a:extLst>
            <a:ext uri="{FF2B5EF4-FFF2-40B4-BE49-F238E27FC236}">
              <a16:creationId xmlns:a16="http://schemas.microsoft.com/office/drawing/2014/main" id="{00000000-0008-0000-0600-00000D000000}"/>
            </a:ext>
          </a:extLst>
        </xdr:cNvPr>
        <xdr:cNvSpPr>
          <a:spLocks noChangeArrowheads="1"/>
        </xdr:cNvSpPr>
      </xdr:nvSpPr>
      <xdr:spPr bwMode="auto">
        <a:xfrm>
          <a:off x="1845945" y="3819525"/>
          <a:ext cx="2513554"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1</a:t>
          </a:r>
        </a:p>
      </xdr:txBody>
    </xdr:sp>
    <xdr:clientData/>
  </xdr:twoCellAnchor>
  <xdr:twoCellAnchor>
    <xdr:from>
      <xdr:col>1</xdr:col>
      <xdr:colOff>188595</xdr:colOff>
      <xdr:row>19</xdr:row>
      <xdr:rowOff>0</xdr:rowOff>
    </xdr:from>
    <xdr:to>
      <xdr:col>1</xdr:col>
      <xdr:colOff>142160</xdr:colOff>
      <xdr:row>19</xdr:row>
      <xdr:rowOff>0</xdr:rowOff>
    </xdr:to>
    <xdr:sp macro="" textlink="">
      <xdr:nvSpPr>
        <xdr:cNvPr id="14" name="Rectangle 13">
          <a:extLst>
            <a:ext uri="{FF2B5EF4-FFF2-40B4-BE49-F238E27FC236}">
              <a16:creationId xmlns:a16="http://schemas.microsoft.com/office/drawing/2014/main" id="{00000000-0008-0000-0600-00000E000000}"/>
            </a:ext>
          </a:extLst>
        </xdr:cNvPr>
        <xdr:cNvSpPr>
          <a:spLocks noChangeArrowheads="1"/>
        </xdr:cNvSpPr>
      </xdr:nvSpPr>
      <xdr:spPr bwMode="auto">
        <a:xfrm>
          <a:off x="4431983" y="3819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50292" rIns="45720" bIns="0" anchor="t" upright="1"/>
        <a:lstStyle/>
        <a:p>
          <a:pPr algn="ctr" rtl="0">
            <a:defRPr sz="1000"/>
          </a:pPr>
          <a:r>
            <a:rPr lang="en-US" sz="2000" b="1" i="0" u="none" strike="noStrike" baseline="0">
              <a:solidFill>
                <a:srgbClr val="000000"/>
              </a:solidFill>
              <a:latin typeface="Limon S1"/>
            </a:rPr>
            <a:t> 2</a:t>
          </a:r>
          <a:endParaRPr lang="en-US"/>
        </a:p>
      </xdr:txBody>
    </xdr:sp>
    <xdr:clientData/>
  </xdr:twoCellAnchor>
  <xdr:twoCellAnchor>
    <xdr:from>
      <xdr:col>0</xdr:col>
      <xdr:colOff>352425</xdr:colOff>
      <xdr:row>19</xdr:row>
      <xdr:rowOff>0</xdr:rowOff>
    </xdr:from>
    <xdr:to>
      <xdr:col>0</xdr:col>
      <xdr:colOff>352425</xdr:colOff>
      <xdr:row>19</xdr:row>
      <xdr:rowOff>0</xdr:rowOff>
    </xdr:to>
    <xdr:sp macro="" textlink="">
      <xdr:nvSpPr>
        <xdr:cNvPr id="16" name="Line 15">
          <a:extLst>
            <a:ext uri="{FF2B5EF4-FFF2-40B4-BE49-F238E27FC236}">
              <a16:creationId xmlns:a16="http://schemas.microsoft.com/office/drawing/2014/main" id="{00000000-0008-0000-0600-000010000000}"/>
            </a:ext>
          </a:extLst>
        </xdr:cNvPr>
        <xdr:cNvSpPr>
          <a:spLocks noChangeShapeType="1"/>
        </xdr:cNvSpPr>
      </xdr:nvSpPr>
      <xdr:spPr bwMode="auto">
        <a:xfrm>
          <a:off x="352425" y="3819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19</xdr:row>
      <xdr:rowOff>0</xdr:rowOff>
    </xdr:from>
    <xdr:to>
      <xdr:col>0</xdr:col>
      <xdr:colOff>334723</xdr:colOff>
      <xdr:row>19</xdr:row>
      <xdr:rowOff>0</xdr:rowOff>
    </xdr:to>
    <xdr:sp macro="" textlink="">
      <xdr:nvSpPr>
        <xdr:cNvPr id="17" name="Rectangle 16">
          <a:extLst>
            <a:ext uri="{FF2B5EF4-FFF2-40B4-BE49-F238E27FC236}">
              <a16:creationId xmlns:a16="http://schemas.microsoft.com/office/drawing/2014/main" id="{00000000-0008-0000-0600-000011000000}"/>
            </a:ext>
          </a:extLst>
        </xdr:cNvPr>
        <xdr:cNvSpPr>
          <a:spLocks noChangeArrowheads="1"/>
        </xdr:cNvSpPr>
      </xdr:nvSpPr>
      <xdr:spPr bwMode="auto">
        <a:xfrm>
          <a:off x="9525" y="3819525"/>
          <a:ext cx="325198"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lr</a:t>
          </a:r>
        </a:p>
      </xdr:txBody>
    </xdr:sp>
    <xdr:clientData/>
  </xdr:twoCellAnchor>
  <xdr:twoCellAnchor>
    <xdr:from>
      <xdr:col>0</xdr:col>
      <xdr:colOff>1352550</xdr:colOff>
      <xdr:row>19</xdr:row>
      <xdr:rowOff>0</xdr:rowOff>
    </xdr:from>
    <xdr:to>
      <xdr:col>0</xdr:col>
      <xdr:colOff>1352550</xdr:colOff>
      <xdr:row>19</xdr:row>
      <xdr:rowOff>0</xdr:rowOff>
    </xdr:to>
    <xdr:sp macro="" textlink="">
      <xdr:nvSpPr>
        <xdr:cNvPr id="18" name="Line 17">
          <a:extLst>
            <a:ext uri="{FF2B5EF4-FFF2-40B4-BE49-F238E27FC236}">
              <a16:creationId xmlns:a16="http://schemas.microsoft.com/office/drawing/2014/main" id="{00000000-0008-0000-0600-000012000000}"/>
            </a:ext>
          </a:extLst>
        </xdr:cNvPr>
        <xdr:cNvSpPr>
          <a:spLocks noChangeShapeType="1"/>
        </xdr:cNvSpPr>
      </xdr:nvSpPr>
      <xdr:spPr bwMode="auto">
        <a:xfrm>
          <a:off x="1352550" y="3819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552450</xdr:colOff>
      <xdr:row>19</xdr:row>
      <xdr:rowOff>0</xdr:rowOff>
    </xdr:from>
    <xdr:to>
      <xdr:col>1</xdr:col>
      <xdr:colOff>142875</xdr:colOff>
      <xdr:row>19</xdr:row>
      <xdr:rowOff>0</xdr:rowOff>
    </xdr:to>
    <xdr:sp macro="" textlink="">
      <xdr:nvSpPr>
        <xdr:cNvPr id="19" name="Line 18">
          <a:extLst>
            <a:ext uri="{FF2B5EF4-FFF2-40B4-BE49-F238E27FC236}">
              <a16:creationId xmlns:a16="http://schemas.microsoft.com/office/drawing/2014/main" id="{00000000-0008-0000-0600-000013000000}"/>
            </a:ext>
          </a:extLst>
        </xdr:cNvPr>
        <xdr:cNvSpPr>
          <a:spLocks noChangeShapeType="1"/>
        </xdr:cNvSpPr>
      </xdr:nvSpPr>
      <xdr:spPr bwMode="auto">
        <a:xfrm>
          <a:off x="4448176" y="3819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1845945</xdr:colOff>
      <xdr:row>19</xdr:row>
      <xdr:rowOff>0</xdr:rowOff>
    </xdr:from>
    <xdr:to>
      <xdr:col>1</xdr:col>
      <xdr:colOff>116111</xdr:colOff>
      <xdr:row>19</xdr:row>
      <xdr:rowOff>0</xdr:rowOff>
    </xdr:to>
    <xdr:sp macro="" textlink="">
      <xdr:nvSpPr>
        <xdr:cNvPr id="21" name="Rectangle 21">
          <a:extLst>
            <a:ext uri="{FF2B5EF4-FFF2-40B4-BE49-F238E27FC236}">
              <a16:creationId xmlns:a16="http://schemas.microsoft.com/office/drawing/2014/main" id="{00000000-0008-0000-0600-000015000000}"/>
            </a:ext>
          </a:extLst>
        </xdr:cNvPr>
        <xdr:cNvSpPr>
          <a:spLocks noChangeArrowheads="1"/>
        </xdr:cNvSpPr>
      </xdr:nvSpPr>
      <xdr:spPr bwMode="auto">
        <a:xfrm>
          <a:off x="1845945" y="3819525"/>
          <a:ext cx="2513554"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1</a:t>
          </a:r>
        </a:p>
      </xdr:txBody>
    </xdr:sp>
    <xdr:clientData/>
  </xdr:twoCellAnchor>
  <xdr:twoCellAnchor>
    <xdr:from>
      <xdr:col>1</xdr:col>
      <xdr:colOff>186690</xdr:colOff>
      <xdr:row>19</xdr:row>
      <xdr:rowOff>0</xdr:rowOff>
    </xdr:from>
    <xdr:to>
      <xdr:col>1</xdr:col>
      <xdr:colOff>140552</xdr:colOff>
      <xdr:row>19</xdr:row>
      <xdr:rowOff>0</xdr:rowOff>
    </xdr:to>
    <xdr:sp macro="" textlink="">
      <xdr:nvSpPr>
        <xdr:cNvPr id="22" name="Rectangle 22">
          <a:extLst>
            <a:ext uri="{FF2B5EF4-FFF2-40B4-BE49-F238E27FC236}">
              <a16:creationId xmlns:a16="http://schemas.microsoft.com/office/drawing/2014/main" id="{00000000-0008-0000-0600-000016000000}"/>
            </a:ext>
          </a:extLst>
        </xdr:cNvPr>
        <xdr:cNvSpPr>
          <a:spLocks noChangeArrowheads="1"/>
        </xdr:cNvSpPr>
      </xdr:nvSpPr>
      <xdr:spPr bwMode="auto">
        <a:xfrm>
          <a:off x="4430078" y="3819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50292" rIns="45720" bIns="0" anchor="t" upright="1"/>
        <a:lstStyle/>
        <a:p>
          <a:pPr algn="ctr" rtl="0">
            <a:defRPr sz="1000"/>
          </a:pPr>
          <a:r>
            <a:rPr lang="en-US" sz="2000" b="1" i="0" u="none" strike="noStrike" baseline="0">
              <a:solidFill>
                <a:srgbClr val="000000"/>
              </a:solidFill>
              <a:latin typeface="Limon S1"/>
            </a:rPr>
            <a:t> 2</a:t>
          </a:r>
          <a:endParaRPr lang="en-US"/>
        </a:p>
      </xdr:txBody>
    </xdr:sp>
    <xdr:clientData/>
  </xdr:twoCellAnchor>
  <xdr:twoCellAnchor>
    <xdr:from>
      <xdr:col>1</xdr:col>
      <xdr:colOff>147956</xdr:colOff>
      <xdr:row>18</xdr:row>
      <xdr:rowOff>91864</xdr:rowOff>
    </xdr:from>
    <xdr:to>
      <xdr:col>1</xdr:col>
      <xdr:colOff>193675</xdr:colOff>
      <xdr:row>19</xdr:row>
      <xdr:rowOff>0</xdr:rowOff>
    </xdr:to>
    <xdr:sp macro="" textlink="">
      <xdr:nvSpPr>
        <xdr:cNvPr id="23" name="Rectangle 23">
          <a:extLst>
            <a:ext uri="{FF2B5EF4-FFF2-40B4-BE49-F238E27FC236}">
              <a16:creationId xmlns:a16="http://schemas.microsoft.com/office/drawing/2014/main" id="{00000000-0008-0000-0600-000017000000}"/>
            </a:ext>
          </a:extLst>
        </xdr:cNvPr>
        <xdr:cNvSpPr>
          <a:spLocks noChangeArrowheads="1"/>
        </xdr:cNvSpPr>
      </xdr:nvSpPr>
      <xdr:spPr bwMode="auto">
        <a:xfrm flipH="1" flipV="1">
          <a:off x="4296623" y="3774864"/>
          <a:ext cx="4571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45720" rIns="36576" bIns="0" anchor="t" upright="1"/>
        <a:lstStyle/>
        <a:p>
          <a:pPr algn="ctr" rtl="0">
            <a:defRPr sz="1000"/>
          </a:pPr>
          <a:r>
            <a:rPr lang="en-US" sz="1800" b="1" i="0" u="none" strike="noStrike" baseline="0">
              <a:solidFill>
                <a:srgbClr val="000000"/>
              </a:solidFill>
              <a:latin typeface="Limon S1"/>
            </a:rPr>
            <a:t>cMNaykarR)ak;kñúgRKa</a:t>
          </a:r>
          <a:endParaRPr lang="en-US"/>
        </a:p>
      </xdr:txBody>
    </xdr:sp>
    <xdr:clientData/>
  </xdr:twoCellAnchor>
  <xdr:twoCellAnchor>
    <xdr:from>
      <xdr:col>0</xdr:col>
      <xdr:colOff>352425</xdr:colOff>
      <xdr:row>19</xdr:row>
      <xdr:rowOff>0</xdr:rowOff>
    </xdr:from>
    <xdr:to>
      <xdr:col>0</xdr:col>
      <xdr:colOff>352425</xdr:colOff>
      <xdr:row>19</xdr:row>
      <xdr:rowOff>0</xdr:rowOff>
    </xdr:to>
    <xdr:sp macro="" textlink="">
      <xdr:nvSpPr>
        <xdr:cNvPr id="24" name="Line 24">
          <a:extLst>
            <a:ext uri="{FF2B5EF4-FFF2-40B4-BE49-F238E27FC236}">
              <a16:creationId xmlns:a16="http://schemas.microsoft.com/office/drawing/2014/main" id="{00000000-0008-0000-0600-000018000000}"/>
            </a:ext>
          </a:extLst>
        </xdr:cNvPr>
        <xdr:cNvSpPr>
          <a:spLocks noChangeShapeType="1"/>
        </xdr:cNvSpPr>
      </xdr:nvSpPr>
      <xdr:spPr bwMode="auto">
        <a:xfrm>
          <a:off x="352425" y="3819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19</xdr:row>
      <xdr:rowOff>0</xdr:rowOff>
    </xdr:from>
    <xdr:to>
      <xdr:col>0</xdr:col>
      <xdr:colOff>334723</xdr:colOff>
      <xdr:row>19</xdr:row>
      <xdr:rowOff>0</xdr:rowOff>
    </xdr:to>
    <xdr:sp macro="" textlink="">
      <xdr:nvSpPr>
        <xdr:cNvPr id="25" name="Rectangle 25">
          <a:extLst>
            <a:ext uri="{FF2B5EF4-FFF2-40B4-BE49-F238E27FC236}">
              <a16:creationId xmlns:a16="http://schemas.microsoft.com/office/drawing/2014/main" id="{00000000-0008-0000-0600-000019000000}"/>
            </a:ext>
          </a:extLst>
        </xdr:cNvPr>
        <xdr:cNvSpPr>
          <a:spLocks noChangeArrowheads="1"/>
        </xdr:cNvSpPr>
      </xdr:nvSpPr>
      <xdr:spPr bwMode="auto">
        <a:xfrm>
          <a:off x="9525" y="3819525"/>
          <a:ext cx="325198"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lr</a:t>
          </a:r>
        </a:p>
      </xdr:txBody>
    </xdr:sp>
    <xdr:clientData/>
  </xdr:twoCellAnchor>
  <xdr:twoCellAnchor>
    <xdr:from>
      <xdr:col>0</xdr:col>
      <xdr:colOff>2335530</xdr:colOff>
      <xdr:row>2</xdr:row>
      <xdr:rowOff>74295</xdr:rowOff>
    </xdr:from>
    <xdr:to>
      <xdr:col>3</xdr:col>
      <xdr:colOff>167703</xdr:colOff>
      <xdr:row>4</xdr:row>
      <xdr:rowOff>188595</xdr:rowOff>
    </xdr:to>
    <xdr:sp macro="" textlink="">
      <xdr:nvSpPr>
        <xdr:cNvPr id="26" name="Rectangle 35">
          <a:extLst>
            <a:ext uri="{FF2B5EF4-FFF2-40B4-BE49-F238E27FC236}">
              <a16:creationId xmlns:a16="http://schemas.microsoft.com/office/drawing/2014/main" id="{00000000-0008-0000-0600-00001A000000}"/>
            </a:ext>
          </a:extLst>
        </xdr:cNvPr>
        <xdr:cNvSpPr>
          <a:spLocks noChangeArrowheads="1"/>
        </xdr:cNvSpPr>
      </xdr:nvSpPr>
      <xdr:spPr bwMode="auto">
        <a:xfrm>
          <a:off x="2335530" y="450533"/>
          <a:ext cx="2537523" cy="619125"/>
        </a:xfrm>
        <a:prstGeom prst="rect">
          <a:avLst/>
        </a:prstGeom>
        <a:noFill/>
        <a:ln w="9525">
          <a:noFill/>
          <a:miter lim="800000"/>
          <a:headEnd/>
          <a:tailEnd/>
        </a:ln>
      </xdr:spPr>
      <xdr:txBody>
        <a:bodyPr vertOverflow="clip" wrap="square" lIns="36576" tIns="45720" rIns="36576" bIns="45720" anchor="ctr" upright="1"/>
        <a:lstStyle/>
        <a:p>
          <a:pPr algn="ctr" rtl="0">
            <a:defRPr sz="1000"/>
          </a:pPr>
          <a:r>
            <a:rPr lang="en-US" sz="1600" b="0" i="0" strike="noStrike">
              <a:solidFill>
                <a:sysClr val="windowText" lastClr="000000"/>
              </a:solidFill>
              <a:latin typeface="Limon R1"/>
            </a:rPr>
            <a:t>¬shRKasplitkmµ¦</a:t>
          </a:r>
        </a:p>
      </xdr:txBody>
    </xdr:sp>
    <xdr:clientData/>
  </xdr:twoCellAnchor>
  <xdr:twoCellAnchor>
    <xdr:from>
      <xdr:col>0</xdr:col>
      <xdr:colOff>945174</xdr:colOff>
      <xdr:row>0</xdr:row>
      <xdr:rowOff>11043</xdr:rowOff>
    </xdr:from>
    <xdr:to>
      <xdr:col>4</xdr:col>
      <xdr:colOff>205154</xdr:colOff>
      <xdr:row>5</xdr:row>
      <xdr:rowOff>143318</xdr:rowOff>
    </xdr:to>
    <xdr:grpSp>
      <xdr:nvGrpSpPr>
        <xdr:cNvPr id="27" name="Group 26">
          <a:extLst>
            <a:ext uri="{FF2B5EF4-FFF2-40B4-BE49-F238E27FC236}">
              <a16:creationId xmlns:a16="http://schemas.microsoft.com/office/drawing/2014/main" id="{00000000-0008-0000-0600-00001B000000}"/>
            </a:ext>
          </a:extLst>
        </xdr:cNvPr>
        <xdr:cNvGrpSpPr/>
      </xdr:nvGrpSpPr>
      <xdr:grpSpPr>
        <a:xfrm>
          <a:off x="945174" y="11043"/>
          <a:ext cx="5310549" cy="1206096"/>
          <a:chOff x="1147534" y="140417"/>
          <a:chExt cx="4531832" cy="750910"/>
        </a:xfrm>
      </xdr:grpSpPr>
      <xdr:sp macro="" textlink="">
        <xdr:nvSpPr>
          <xdr:cNvPr id="28" name="Rectangle 26">
            <a:extLst>
              <a:ext uri="{FF2B5EF4-FFF2-40B4-BE49-F238E27FC236}">
                <a16:creationId xmlns:a16="http://schemas.microsoft.com/office/drawing/2014/main" id="{00000000-0008-0000-0600-00001C000000}"/>
              </a:ext>
            </a:extLst>
          </xdr:cNvPr>
          <xdr:cNvSpPr>
            <a:spLocks noChangeArrowheads="1"/>
          </xdr:cNvSpPr>
        </xdr:nvSpPr>
        <xdr:spPr bwMode="auto">
          <a:xfrm>
            <a:off x="2016077" y="140417"/>
            <a:ext cx="2700799" cy="701197"/>
          </a:xfrm>
          <a:prstGeom prst="rect">
            <a:avLst/>
          </a:prstGeom>
          <a:solidFill>
            <a:srgbClr val="FFFFFF"/>
          </a:solidFill>
          <a:ln w="9525">
            <a:solidFill>
              <a:sysClr val="windowText" lastClr="000000"/>
            </a:solidFill>
            <a:miter lim="800000"/>
            <a:headEnd/>
            <a:tailEnd/>
          </a:ln>
        </xdr:spPr>
      </xdr:sp>
      <xdr:sp macro="" textlink="">
        <xdr:nvSpPr>
          <xdr:cNvPr id="29" name="Rectangle 34">
            <a:extLst>
              <a:ext uri="{FF2B5EF4-FFF2-40B4-BE49-F238E27FC236}">
                <a16:creationId xmlns:a16="http://schemas.microsoft.com/office/drawing/2014/main" id="{00000000-0008-0000-0600-00001D000000}"/>
              </a:ext>
            </a:extLst>
          </xdr:cNvPr>
          <xdr:cNvSpPr>
            <a:spLocks noChangeArrowheads="1"/>
          </xdr:cNvSpPr>
        </xdr:nvSpPr>
        <xdr:spPr bwMode="auto">
          <a:xfrm>
            <a:off x="2011873" y="142158"/>
            <a:ext cx="2697495" cy="316909"/>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1100" b="0" i="0" strike="noStrike">
                <a:solidFill>
                  <a:sysClr val="windowText" lastClr="000000"/>
                </a:solidFill>
                <a:latin typeface="Khmer OS Muol Light" panose="02000500000000020004" pitchFamily="2" charset="0"/>
                <a:cs typeface="Khmer OS Muol Light" panose="02000500000000020004" pitchFamily="2" charset="0"/>
              </a:rPr>
              <a:t>ថ្លៃដើមផលិតផលបានលក់</a:t>
            </a:r>
            <a:endParaRPr lang="en-US" sz="11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sp macro="" textlink="">
        <xdr:nvSpPr>
          <xdr:cNvPr id="30" name="Rectangle 36">
            <a:extLst>
              <a:ext uri="{FF2B5EF4-FFF2-40B4-BE49-F238E27FC236}">
                <a16:creationId xmlns:a16="http://schemas.microsoft.com/office/drawing/2014/main" id="{00000000-0008-0000-0600-00001E000000}"/>
              </a:ext>
            </a:extLst>
          </xdr:cNvPr>
          <xdr:cNvSpPr>
            <a:spLocks noChangeArrowheads="1"/>
          </xdr:cNvSpPr>
        </xdr:nvSpPr>
        <xdr:spPr bwMode="auto">
          <a:xfrm>
            <a:off x="2039028" y="358269"/>
            <a:ext cx="2666545" cy="177347"/>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n-US" sz="900" b="1" i="0" strike="noStrike">
                <a:solidFill>
                  <a:sysClr val="windowText" lastClr="000000"/>
                </a:solidFill>
                <a:latin typeface="Myriad pro"/>
                <a:cs typeface="Times New Roman"/>
              </a:rPr>
              <a:t>COSTS OF PRODUCTS SOLD</a:t>
            </a:r>
          </a:p>
        </xdr:txBody>
      </xdr:sp>
      <xdr:sp macro="" textlink="">
        <xdr:nvSpPr>
          <xdr:cNvPr id="31" name="Rectangle 37">
            <a:extLst>
              <a:ext uri="{FF2B5EF4-FFF2-40B4-BE49-F238E27FC236}">
                <a16:creationId xmlns:a16="http://schemas.microsoft.com/office/drawing/2014/main" id="{00000000-0008-0000-0600-00001F000000}"/>
              </a:ext>
            </a:extLst>
          </xdr:cNvPr>
          <xdr:cNvSpPr>
            <a:spLocks noChangeArrowheads="1"/>
          </xdr:cNvSpPr>
        </xdr:nvSpPr>
        <xdr:spPr bwMode="auto">
          <a:xfrm>
            <a:off x="2177356" y="607383"/>
            <a:ext cx="2459916" cy="28394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900" b="1" i="0" strike="noStrike">
                <a:solidFill>
                  <a:sysClr val="windowText" lastClr="000000"/>
                </a:solidFill>
                <a:latin typeface="Myriad pro"/>
                <a:cs typeface="Times New Roman"/>
              </a:rPr>
              <a:t>(PRODUCTION</a:t>
            </a:r>
            <a:r>
              <a:rPr lang="en-US" sz="900" b="1" i="0" strike="noStrike" baseline="0">
                <a:solidFill>
                  <a:sysClr val="windowText" lastClr="000000"/>
                </a:solidFill>
                <a:latin typeface="Myriad pro"/>
                <a:cs typeface="Times New Roman"/>
              </a:rPr>
              <a:t> ENTERPRISE)</a:t>
            </a:r>
          </a:p>
        </xdr:txBody>
      </xdr:sp>
      <xdr:sp macro="" textlink="">
        <xdr:nvSpPr>
          <xdr:cNvPr id="32" name="Rectangle 50">
            <a:extLst>
              <a:ext uri="{FF2B5EF4-FFF2-40B4-BE49-F238E27FC236}">
                <a16:creationId xmlns:a16="http://schemas.microsoft.com/office/drawing/2014/main" id="{00000000-0008-0000-0600-000020000000}"/>
              </a:ext>
            </a:extLst>
          </xdr:cNvPr>
          <xdr:cNvSpPr>
            <a:spLocks noChangeArrowheads="1"/>
          </xdr:cNvSpPr>
        </xdr:nvSpPr>
        <xdr:spPr bwMode="auto">
          <a:xfrm>
            <a:off x="1147534" y="424942"/>
            <a:ext cx="4531832" cy="372941"/>
          </a:xfrm>
          <a:prstGeom prst="rect">
            <a:avLst/>
          </a:prstGeom>
          <a:noFill/>
          <a:ln w="9525">
            <a:noFill/>
            <a:miter lim="800000"/>
            <a:headEnd/>
            <a:tailEnd/>
          </a:ln>
        </xdr:spPr>
        <xdr:txBody>
          <a:bodyPr vertOverflow="clip" wrap="square" lIns="36576" tIns="45720" rIns="36576" bIns="45720" anchor="ctr" upright="1"/>
          <a:lstStyle/>
          <a:p>
            <a:pPr algn="ctr" rtl="0">
              <a:defRPr sz="1000"/>
            </a:pPr>
            <a:r>
              <a:rPr lang="km-KH" sz="1100" b="0" i="0" strike="noStrike">
                <a:solidFill>
                  <a:sysClr val="windowText" lastClr="000000"/>
                </a:solidFill>
                <a:latin typeface="Khmer OS Muol Light" panose="02000500000000020004" pitchFamily="2" charset="0"/>
                <a:cs typeface="Khmer OS Muol Light" panose="02000500000000020004" pitchFamily="2" charset="0"/>
              </a:rPr>
              <a:t>(សហគ្រាសផលិតកម្ម)</a:t>
            </a:r>
            <a:endParaRPr lang="en-US" sz="11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grpSp>
    <xdr:clientData/>
  </xdr:twoCellAnchor>
  <xdr:twoCellAnchor>
    <xdr:from>
      <xdr:col>0</xdr:col>
      <xdr:colOff>2571041</xdr:colOff>
      <xdr:row>4</xdr:row>
      <xdr:rowOff>78822</xdr:rowOff>
    </xdr:from>
    <xdr:to>
      <xdr:col>5</xdr:col>
      <xdr:colOff>0</xdr:colOff>
      <xdr:row>6</xdr:row>
      <xdr:rowOff>325215</xdr:rowOff>
    </xdr:to>
    <xdr:grpSp>
      <xdr:nvGrpSpPr>
        <xdr:cNvPr id="57" name="Group 56">
          <a:extLst>
            <a:ext uri="{FF2B5EF4-FFF2-40B4-BE49-F238E27FC236}">
              <a16:creationId xmlns:a16="http://schemas.microsoft.com/office/drawing/2014/main" id="{6A96E3D1-F4ED-4607-BEAF-A7BB6B459F4E}"/>
            </a:ext>
          </a:extLst>
        </xdr:cNvPr>
        <xdr:cNvGrpSpPr/>
      </xdr:nvGrpSpPr>
      <xdr:grpSpPr>
        <a:xfrm>
          <a:off x="2571041" y="961627"/>
          <a:ext cx="4919894" cy="628425"/>
          <a:chOff x="2543970" y="10026"/>
          <a:chExt cx="4921959" cy="627729"/>
        </a:xfrm>
      </xdr:grpSpPr>
      <xdr:grpSp>
        <xdr:nvGrpSpPr>
          <xdr:cNvPr id="58" name="Group 57">
            <a:extLst>
              <a:ext uri="{FF2B5EF4-FFF2-40B4-BE49-F238E27FC236}">
                <a16:creationId xmlns:a16="http://schemas.microsoft.com/office/drawing/2014/main" id="{3A4ED485-A683-41A6-9B04-4F0691E2597C}"/>
              </a:ext>
            </a:extLst>
          </xdr:cNvPr>
          <xdr:cNvGrpSpPr/>
        </xdr:nvGrpSpPr>
        <xdr:grpSpPr>
          <a:xfrm>
            <a:off x="5668026" y="10026"/>
            <a:ext cx="1797903" cy="288580"/>
            <a:chOff x="5662177" y="0"/>
            <a:chExt cx="1796651" cy="288789"/>
          </a:xfrm>
        </xdr:grpSpPr>
        <xdr:grpSp>
          <xdr:nvGrpSpPr>
            <xdr:cNvPr id="110" name="Group 109">
              <a:extLst>
                <a:ext uri="{FF2B5EF4-FFF2-40B4-BE49-F238E27FC236}">
                  <a16:creationId xmlns:a16="http://schemas.microsoft.com/office/drawing/2014/main" id="{36313EC3-0EE5-463E-952B-E7CB8747EA46}"/>
                </a:ext>
              </a:extLst>
            </xdr:cNvPr>
            <xdr:cNvGrpSpPr/>
          </xdr:nvGrpSpPr>
          <xdr:grpSpPr>
            <a:xfrm>
              <a:off x="5662177" y="0"/>
              <a:ext cx="905633" cy="288789"/>
              <a:chOff x="3866286" y="238125"/>
              <a:chExt cx="904872" cy="295613"/>
            </a:xfrm>
          </xdr:grpSpPr>
          <xdr:sp macro="" textlink="">
            <xdr:nvSpPr>
              <xdr:cNvPr id="116" name="Rectangle 25">
                <a:extLst>
                  <a:ext uri="{FF2B5EF4-FFF2-40B4-BE49-F238E27FC236}">
                    <a16:creationId xmlns:a16="http://schemas.microsoft.com/office/drawing/2014/main" id="{7074957D-6A92-4E15-BFFB-5D545FA4B180}"/>
                  </a:ext>
                </a:extLst>
              </xdr:cNvPr>
              <xdr:cNvSpPr>
                <a:spLocks noChangeArrowheads="1"/>
              </xdr:cNvSpPr>
            </xdr:nvSpPr>
            <xdr:spPr bwMode="auto">
              <a:xfrm>
                <a:off x="4086583" y="238125"/>
                <a:ext cx="684575" cy="157982"/>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km-KH" sz="700" b="0" i="0" u="none" strike="noStrike">
                    <a:solidFill>
                      <a:sysClr val="windowText" lastClr="000000"/>
                    </a:solidFill>
                    <a:effectLst/>
                    <a:latin typeface="Khmer OS Muol Light" panose="02000500000000020004" pitchFamily="2" charset="0"/>
                    <a:ea typeface="+mn-ea"/>
                    <a:cs typeface="Khmer OS Muol Light" panose="02000500000000020004" pitchFamily="2" charset="0"/>
                  </a:rPr>
                  <a:t>ឆ្នាំជាប់ពន្ធ</a:t>
                </a:r>
                <a:endParaRPr lang="en-US" sz="7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sp macro="" textlink="">
            <xdr:nvSpPr>
              <xdr:cNvPr id="117" name="Rectangle 25">
                <a:extLst>
                  <a:ext uri="{FF2B5EF4-FFF2-40B4-BE49-F238E27FC236}">
                    <a16:creationId xmlns:a16="http://schemas.microsoft.com/office/drawing/2014/main" id="{FA8B6E55-BB18-4C50-9917-6290551462D4}"/>
                  </a:ext>
                </a:extLst>
              </xdr:cNvPr>
              <xdr:cNvSpPr>
                <a:spLocks noChangeArrowheads="1"/>
              </xdr:cNvSpPr>
            </xdr:nvSpPr>
            <xdr:spPr bwMode="auto">
              <a:xfrm>
                <a:off x="4096391" y="330655"/>
                <a:ext cx="501586" cy="203083"/>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en-US" sz="600" b="1" i="0" u="none" strike="noStrike">
                    <a:solidFill>
                      <a:sysClr val="windowText" lastClr="000000"/>
                    </a:solidFill>
                    <a:effectLst/>
                    <a:latin typeface="Myriad Pro" panose="020B0503030403020204" pitchFamily="34" charset="0"/>
                    <a:ea typeface="+mn-ea"/>
                    <a:cs typeface="+mn-cs"/>
                  </a:rPr>
                  <a:t>Tax Year</a:t>
                </a:r>
                <a:endParaRPr lang="en-US" sz="600" b="1"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118" name="Isosceles Triangle 117">
                <a:extLst>
                  <a:ext uri="{FF2B5EF4-FFF2-40B4-BE49-F238E27FC236}">
                    <a16:creationId xmlns:a16="http://schemas.microsoft.com/office/drawing/2014/main" id="{49060E05-5E09-4D48-8C92-744D5D7920F6}"/>
                  </a:ext>
                </a:extLst>
              </xdr:cNvPr>
              <xdr:cNvSpPr/>
            </xdr:nvSpPr>
            <xdr:spPr bwMode="auto">
              <a:xfrm rot="5400000">
                <a:off x="3867389" y="276276"/>
                <a:ext cx="191647" cy="193853"/>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111" name="Group 110">
              <a:extLst>
                <a:ext uri="{FF2B5EF4-FFF2-40B4-BE49-F238E27FC236}">
                  <a16:creationId xmlns:a16="http://schemas.microsoft.com/office/drawing/2014/main" id="{5170B12A-0E95-4588-932D-09986D58F59F}"/>
                </a:ext>
              </a:extLst>
            </xdr:cNvPr>
            <xdr:cNvGrpSpPr/>
          </xdr:nvGrpSpPr>
          <xdr:grpSpPr>
            <a:xfrm>
              <a:off x="6516693" y="15870"/>
              <a:ext cx="942135" cy="235016"/>
              <a:chOff x="5288092" y="152400"/>
              <a:chExt cx="942135" cy="235016"/>
            </a:xfrm>
          </xdr:grpSpPr>
          <xdr:sp macro="" textlink="">
            <xdr:nvSpPr>
              <xdr:cNvPr id="112" name="TextBox 111">
                <a:extLst>
                  <a:ext uri="{FF2B5EF4-FFF2-40B4-BE49-F238E27FC236}">
                    <a16:creationId xmlns:a16="http://schemas.microsoft.com/office/drawing/2014/main" id="{F3B1DB0B-F88C-4956-929B-6AEFF9158070}"/>
                  </a:ext>
                </a:extLst>
              </xdr:cNvPr>
              <xdr:cNvSpPr txBox="1"/>
            </xdr:nvSpPr>
            <xdr:spPr bwMode="auto">
              <a:xfrm>
                <a:off x="5288092" y="152400"/>
                <a:ext cx="2225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3" name="TextBox 112">
                <a:extLst>
                  <a:ext uri="{FF2B5EF4-FFF2-40B4-BE49-F238E27FC236}">
                    <a16:creationId xmlns:a16="http://schemas.microsoft.com/office/drawing/2014/main" id="{486F51FD-AB60-4D47-964D-9E395F3868C1}"/>
                  </a:ext>
                </a:extLst>
              </xdr:cNvPr>
              <xdr:cNvSpPr txBox="1"/>
            </xdr:nvSpPr>
            <xdr:spPr bwMode="auto">
              <a:xfrm>
                <a:off x="5530312" y="152400"/>
                <a:ext cx="220845"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4" name="TextBox 113">
                <a:extLst>
                  <a:ext uri="{FF2B5EF4-FFF2-40B4-BE49-F238E27FC236}">
                    <a16:creationId xmlns:a16="http://schemas.microsoft.com/office/drawing/2014/main" id="{CD8FE37A-AFED-4384-B473-9D20427876BE}"/>
                  </a:ext>
                </a:extLst>
              </xdr:cNvPr>
              <xdr:cNvSpPr txBox="1"/>
            </xdr:nvSpPr>
            <xdr:spPr bwMode="auto">
              <a:xfrm>
                <a:off x="5769339" y="152400"/>
                <a:ext cx="226000"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5" name="TextBox 114">
                <a:extLst>
                  <a:ext uri="{FF2B5EF4-FFF2-40B4-BE49-F238E27FC236}">
                    <a16:creationId xmlns:a16="http://schemas.microsoft.com/office/drawing/2014/main" id="{0A2558B9-04A4-4CA7-B58E-86ADB62C5099}"/>
                  </a:ext>
                </a:extLst>
              </xdr:cNvPr>
              <xdr:cNvSpPr txBox="1"/>
            </xdr:nvSpPr>
            <xdr:spPr bwMode="auto">
              <a:xfrm>
                <a:off x="6013521" y="152400"/>
                <a:ext cx="2167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nvGrpSpPr>
          <xdr:cNvPr id="59" name="Group 58">
            <a:extLst>
              <a:ext uri="{FF2B5EF4-FFF2-40B4-BE49-F238E27FC236}">
                <a16:creationId xmlns:a16="http://schemas.microsoft.com/office/drawing/2014/main" id="{134A8564-59BB-499F-B303-786BF7B0E539}"/>
              </a:ext>
            </a:extLst>
          </xdr:cNvPr>
          <xdr:cNvGrpSpPr/>
        </xdr:nvGrpSpPr>
        <xdr:grpSpPr>
          <a:xfrm>
            <a:off x="2543970" y="309354"/>
            <a:ext cx="4921309" cy="328401"/>
            <a:chOff x="3008673" y="509538"/>
            <a:chExt cx="4914839" cy="332291"/>
          </a:xfrm>
        </xdr:grpSpPr>
        <xdr:grpSp>
          <xdr:nvGrpSpPr>
            <xdr:cNvPr id="91" name="Group 90">
              <a:extLst>
                <a:ext uri="{FF2B5EF4-FFF2-40B4-BE49-F238E27FC236}">
                  <a16:creationId xmlns:a16="http://schemas.microsoft.com/office/drawing/2014/main" id="{931BD052-AF8A-40E3-B388-BDD9091F14A2}"/>
                </a:ext>
              </a:extLst>
            </xdr:cNvPr>
            <xdr:cNvGrpSpPr/>
          </xdr:nvGrpSpPr>
          <xdr:grpSpPr>
            <a:xfrm>
              <a:off x="3008673" y="509538"/>
              <a:ext cx="1843444" cy="332291"/>
              <a:chOff x="1940027" y="548741"/>
              <a:chExt cx="1689903" cy="298892"/>
            </a:xfrm>
          </xdr:grpSpPr>
          <xdr:sp macro="" textlink="">
            <xdr:nvSpPr>
              <xdr:cNvPr id="107" name="Rectangle 25">
                <a:extLst>
                  <a:ext uri="{FF2B5EF4-FFF2-40B4-BE49-F238E27FC236}">
                    <a16:creationId xmlns:a16="http://schemas.microsoft.com/office/drawing/2014/main" id="{B6710F36-55A1-4CB7-8271-B260363E6669}"/>
                  </a:ext>
                </a:extLst>
              </xdr:cNvPr>
              <xdr:cNvSpPr>
                <a:spLocks noChangeArrowheads="1"/>
              </xdr:cNvSpPr>
            </xdr:nvSpPr>
            <xdr:spPr bwMode="auto">
              <a:xfrm>
                <a:off x="1972714" y="548741"/>
                <a:ext cx="1657216" cy="157427"/>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700" b="0" i="0" u="none" strike="noStrike">
                    <a:solidFill>
                      <a:sysClr val="windowText" lastClr="000000"/>
                    </a:solidFill>
                    <a:effectLst/>
                    <a:latin typeface="Khmer OS Content" panose="02000500000000020004" pitchFamily="2" charset="0"/>
                    <a:ea typeface="+mn-ea"/>
                    <a:cs typeface="Khmer OS Content" panose="02000500000000020004" pitchFamily="2" charset="0"/>
                  </a:rPr>
                  <a:t>លេខអត្តសញ្ញាណកម្មសារពើពន្ធ ៖</a:t>
                </a:r>
                <a:r>
                  <a:rPr lang="km-KH" sz="700">
                    <a:solidFill>
                      <a:sysClr val="windowText" lastClr="000000"/>
                    </a:solidFill>
                    <a:latin typeface="Khmer OS Content" panose="02000500000000020004" pitchFamily="2" charset="0"/>
                    <a:cs typeface="Khmer OS Content" panose="02000500000000020004" pitchFamily="2" charset="0"/>
                  </a:rPr>
                  <a:t> </a:t>
                </a:r>
                <a:endParaRPr lang="en-US" sz="70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108" name="Rectangle 25">
                <a:extLst>
                  <a:ext uri="{FF2B5EF4-FFF2-40B4-BE49-F238E27FC236}">
                    <a16:creationId xmlns:a16="http://schemas.microsoft.com/office/drawing/2014/main" id="{38FC8B46-E698-4AA7-8884-5B2140162F7D}"/>
                  </a:ext>
                </a:extLst>
              </xdr:cNvPr>
              <xdr:cNvSpPr>
                <a:spLocks noChangeArrowheads="1"/>
              </xdr:cNvSpPr>
            </xdr:nvSpPr>
            <xdr:spPr bwMode="auto">
              <a:xfrm>
                <a:off x="2063841" y="645263"/>
                <a:ext cx="1330973" cy="20237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en-US" sz="600" b="0" i="0" u="none" strike="noStrike">
                    <a:solidFill>
                      <a:sysClr val="windowText" lastClr="000000"/>
                    </a:solidFill>
                    <a:effectLst/>
                    <a:latin typeface="Myriad Pro" panose="020B0503030403020204" pitchFamily="34" charset="0"/>
                    <a:ea typeface="+mn-ea"/>
                    <a:cs typeface="+mn-cs"/>
                  </a:rPr>
                  <a:t>   Tax Identification Number (TIN) :</a:t>
                </a:r>
                <a:r>
                  <a:rPr lang="en-US" sz="600">
                    <a:solidFill>
                      <a:sysClr val="windowText" lastClr="000000"/>
                    </a:solidFill>
                    <a:latin typeface="Myriad Pro" panose="020B0503030403020204" pitchFamily="34" charset="0"/>
                  </a:rPr>
                  <a:t> </a:t>
                </a:r>
                <a:endParaRPr lang="en-US" sz="600" b="0"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109" name="Isosceles Triangle 108">
                <a:extLst>
                  <a:ext uri="{FF2B5EF4-FFF2-40B4-BE49-F238E27FC236}">
                    <a16:creationId xmlns:a16="http://schemas.microsoft.com/office/drawing/2014/main" id="{90F9BF1B-D4DD-4E48-B564-2FA205A9B403}"/>
                  </a:ext>
                </a:extLst>
              </xdr:cNvPr>
              <xdr:cNvSpPr/>
            </xdr:nvSpPr>
            <xdr:spPr bwMode="auto">
              <a:xfrm rot="5400000">
                <a:off x="1938287" y="592815"/>
                <a:ext cx="193172" cy="189692"/>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92" name="Group 91">
              <a:extLst>
                <a:ext uri="{FF2B5EF4-FFF2-40B4-BE49-F238E27FC236}">
                  <a16:creationId xmlns:a16="http://schemas.microsoft.com/office/drawing/2014/main" id="{A89DCEA7-36BB-4648-8AFD-000CA6743575}"/>
                </a:ext>
              </a:extLst>
            </xdr:cNvPr>
            <xdr:cNvGrpSpPr/>
          </xdr:nvGrpSpPr>
          <xdr:grpSpPr>
            <a:xfrm>
              <a:off x="4692216" y="540184"/>
              <a:ext cx="3231296" cy="235700"/>
              <a:chOff x="2580084" y="2482299"/>
              <a:chExt cx="3228772" cy="235700"/>
            </a:xfrm>
          </xdr:grpSpPr>
          <xdr:sp macro="" textlink="">
            <xdr:nvSpPr>
              <xdr:cNvPr id="93" name="TextBox 92">
                <a:extLst>
                  <a:ext uri="{FF2B5EF4-FFF2-40B4-BE49-F238E27FC236}">
                    <a16:creationId xmlns:a16="http://schemas.microsoft.com/office/drawing/2014/main" id="{8C925BAE-B0F2-4A55-9BA7-22DE96B9875C}"/>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94" name="TextBox 93">
                <a:extLst>
                  <a:ext uri="{FF2B5EF4-FFF2-40B4-BE49-F238E27FC236}">
                    <a16:creationId xmlns:a16="http://schemas.microsoft.com/office/drawing/2014/main" id="{75F80AC5-883A-42AE-8037-3A212D6A368C}"/>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5" name="TextBox 94">
                <a:extLst>
                  <a:ext uri="{FF2B5EF4-FFF2-40B4-BE49-F238E27FC236}">
                    <a16:creationId xmlns:a16="http://schemas.microsoft.com/office/drawing/2014/main" id="{4E54F900-271D-4B0A-93BD-C17951362149}"/>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6" name="TextBox 95">
                <a:extLst>
                  <a:ext uri="{FF2B5EF4-FFF2-40B4-BE49-F238E27FC236}">
                    <a16:creationId xmlns:a16="http://schemas.microsoft.com/office/drawing/2014/main" id="{DD076431-7AA1-42DE-9E89-760B57B25A10}"/>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7" name="TextBox 96">
                <a:extLst>
                  <a:ext uri="{FF2B5EF4-FFF2-40B4-BE49-F238E27FC236}">
                    <a16:creationId xmlns:a16="http://schemas.microsoft.com/office/drawing/2014/main" id="{4F119063-DE03-4E2B-B467-68D234959EAA}"/>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8" name="TextBox 97">
                <a:extLst>
                  <a:ext uri="{FF2B5EF4-FFF2-40B4-BE49-F238E27FC236}">
                    <a16:creationId xmlns:a16="http://schemas.microsoft.com/office/drawing/2014/main" id="{F9ABED93-6DEC-4E19-88D4-D9FC9D5FB36D}"/>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9" name="TextBox 98">
                <a:extLst>
                  <a:ext uri="{FF2B5EF4-FFF2-40B4-BE49-F238E27FC236}">
                    <a16:creationId xmlns:a16="http://schemas.microsoft.com/office/drawing/2014/main" id="{2EAF6514-1197-411D-8949-A58EB320EB07}"/>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0" name="TextBox 99">
                <a:extLst>
                  <a:ext uri="{FF2B5EF4-FFF2-40B4-BE49-F238E27FC236}">
                    <a16:creationId xmlns:a16="http://schemas.microsoft.com/office/drawing/2014/main" id="{FDB1F377-3B1F-4EA0-9CD4-1B4BA365D40C}"/>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1" name="TextBox 100">
                <a:extLst>
                  <a:ext uri="{FF2B5EF4-FFF2-40B4-BE49-F238E27FC236}">
                    <a16:creationId xmlns:a16="http://schemas.microsoft.com/office/drawing/2014/main" id="{60357AD2-8819-4E85-B073-B84C88C95646}"/>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2" name="TextBox 101">
                <a:extLst>
                  <a:ext uri="{FF2B5EF4-FFF2-40B4-BE49-F238E27FC236}">
                    <a16:creationId xmlns:a16="http://schemas.microsoft.com/office/drawing/2014/main" id="{BB2B17D2-06BF-440F-9AC2-B4EF9162094E}"/>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3" name="TextBox 102">
                <a:extLst>
                  <a:ext uri="{FF2B5EF4-FFF2-40B4-BE49-F238E27FC236}">
                    <a16:creationId xmlns:a16="http://schemas.microsoft.com/office/drawing/2014/main" id="{81E226DC-38F7-4256-ACAE-7BEF316BC5DD}"/>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4" name="TextBox 103">
                <a:extLst>
                  <a:ext uri="{FF2B5EF4-FFF2-40B4-BE49-F238E27FC236}">
                    <a16:creationId xmlns:a16="http://schemas.microsoft.com/office/drawing/2014/main" id="{8EB1875F-A195-4FF3-B1ED-19070261675C}"/>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5" name="TextBox 104">
                <a:extLst>
                  <a:ext uri="{FF2B5EF4-FFF2-40B4-BE49-F238E27FC236}">
                    <a16:creationId xmlns:a16="http://schemas.microsoft.com/office/drawing/2014/main" id="{AE57BC9A-1DBC-479F-A481-CCC970511DB0}"/>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6" name="TextBox 105">
                <a:extLst>
                  <a:ext uri="{FF2B5EF4-FFF2-40B4-BE49-F238E27FC236}">
                    <a16:creationId xmlns:a16="http://schemas.microsoft.com/office/drawing/2014/main" id="{1981D485-3D05-45E9-BEFC-654FE5854308}"/>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1343025</xdr:colOff>
      <xdr:row>0</xdr:row>
      <xdr:rowOff>0</xdr:rowOff>
    </xdr:from>
    <xdr:to>
      <xdr:col>0</xdr:col>
      <xdr:colOff>1343025</xdr:colOff>
      <xdr:row>0</xdr:row>
      <xdr:rowOff>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1343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552450</xdr:colOff>
      <xdr:row>0</xdr:row>
      <xdr:rowOff>0</xdr:rowOff>
    </xdr:from>
    <xdr:to>
      <xdr:col>1</xdr:col>
      <xdr:colOff>161925</xdr:colOff>
      <xdr:row>0</xdr:row>
      <xdr:rowOff>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4010026"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407670</xdr:colOff>
      <xdr:row>0</xdr:row>
      <xdr:rowOff>0</xdr:rowOff>
    </xdr:from>
    <xdr:to>
      <xdr:col>0</xdr:col>
      <xdr:colOff>1303122</xdr:colOff>
      <xdr:row>0</xdr:row>
      <xdr:rowOff>0</xdr:rowOff>
    </xdr:to>
    <xdr:sp macro="" textlink="">
      <xdr:nvSpPr>
        <xdr:cNvPr id="4" name="Rectangle 3">
          <a:extLst>
            <a:ext uri="{FF2B5EF4-FFF2-40B4-BE49-F238E27FC236}">
              <a16:creationId xmlns:a16="http://schemas.microsoft.com/office/drawing/2014/main" id="{00000000-0008-0000-0700-000004000000}"/>
            </a:ext>
          </a:extLst>
        </xdr:cNvPr>
        <xdr:cNvSpPr>
          <a:spLocks noChangeArrowheads="1"/>
        </xdr:cNvSpPr>
      </xdr:nvSpPr>
      <xdr:spPr bwMode="auto">
        <a:xfrm>
          <a:off x="407670" y="0"/>
          <a:ext cx="895452"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kariybriecäT</a:t>
          </a:r>
        </a:p>
      </xdr:txBody>
    </xdr:sp>
    <xdr:clientData/>
  </xdr:twoCellAnchor>
  <xdr:twoCellAnchor>
    <xdr:from>
      <xdr:col>0</xdr:col>
      <xdr:colOff>1371600</xdr:colOff>
      <xdr:row>0</xdr:row>
      <xdr:rowOff>0</xdr:rowOff>
    </xdr:from>
    <xdr:to>
      <xdr:col>2</xdr:col>
      <xdr:colOff>114</xdr:colOff>
      <xdr:row>0</xdr:row>
      <xdr:rowOff>0</xdr:rowOff>
    </xdr:to>
    <xdr:sp macro="" textlink="">
      <xdr:nvSpPr>
        <xdr:cNvPr id="5" name="Rectangle 4">
          <a:extLst>
            <a:ext uri="{FF2B5EF4-FFF2-40B4-BE49-F238E27FC236}">
              <a16:creationId xmlns:a16="http://schemas.microsoft.com/office/drawing/2014/main" id="{00000000-0008-0000-0700-000005000000}"/>
            </a:ext>
          </a:extLst>
        </xdr:cNvPr>
        <xdr:cNvSpPr>
          <a:spLocks noChangeArrowheads="1"/>
        </xdr:cNvSpPr>
      </xdr:nvSpPr>
      <xdr:spPr bwMode="auto">
        <a:xfrm>
          <a:off x="1371600" y="0"/>
          <a:ext cx="2638539"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 karR)ak;eyagBIqañMmun</a:t>
          </a:r>
        </a:p>
      </xdr:txBody>
    </xdr:sp>
    <xdr:clientData/>
  </xdr:twoCellAnchor>
  <xdr:twoCellAnchor>
    <xdr:from>
      <xdr:col>0</xdr:col>
      <xdr:colOff>1844040</xdr:colOff>
      <xdr:row>0</xdr:row>
      <xdr:rowOff>0</xdr:rowOff>
    </xdr:from>
    <xdr:to>
      <xdr:col>1</xdr:col>
      <xdr:colOff>114289</xdr:colOff>
      <xdr:row>0</xdr:row>
      <xdr:rowOff>0</xdr:rowOff>
    </xdr:to>
    <xdr:sp macro="" textlink="">
      <xdr:nvSpPr>
        <xdr:cNvPr id="6" name="Rectangle 5">
          <a:extLst>
            <a:ext uri="{FF2B5EF4-FFF2-40B4-BE49-F238E27FC236}">
              <a16:creationId xmlns:a16="http://schemas.microsoft.com/office/drawing/2014/main" id="{00000000-0008-0000-0700-000006000000}"/>
            </a:ext>
          </a:extLst>
        </xdr:cNvPr>
        <xdr:cNvSpPr>
          <a:spLocks noChangeArrowheads="1"/>
        </xdr:cNvSpPr>
      </xdr:nvSpPr>
      <xdr:spPr bwMode="auto">
        <a:xfrm>
          <a:off x="1844040" y="0"/>
          <a:ext cx="2056437"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1</a:t>
          </a:r>
        </a:p>
      </xdr:txBody>
    </xdr:sp>
    <xdr:clientData/>
  </xdr:twoCellAnchor>
  <xdr:twoCellAnchor>
    <xdr:from>
      <xdr:col>1</xdr:col>
      <xdr:colOff>201930</xdr:colOff>
      <xdr:row>0</xdr:row>
      <xdr:rowOff>0</xdr:rowOff>
    </xdr:from>
    <xdr:to>
      <xdr:col>1</xdr:col>
      <xdr:colOff>156210</xdr:colOff>
      <xdr:row>0</xdr:row>
      <xdr:rowOff>0</xdr:rowOff>
    </xdr:to>
    <xdr:sp macro="" textlink="">
      <xdr:nvSpPr>
        <xdr:cNvPr id="7" name="Rectangle 6">
          <a:extLst>
            <a:ext uri="{FF2B5EF4-FFF2-40B4-BE49-F238E27FC236}">
              <a16:creationId xmlns:a16="http://schemas.microsoft.com/office/drawing/2014/main" id="{00000000-0008-0000-0700-000007000000}"/>
            </a:ext>
          </a:extLst>
        </xdr:cNvPr>
        <xdr:cNvSpPr>
          <a:spLocks noChangeArrowheads="1"/>
        </xdr:cNvSpPr>
      </xdr:nvSpPr>
      <xdr:spPr bwMode="auto">
        <a:xfrm>
          <a:off x="3988118"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50292" rIns="45720" bIns="0" anchor="t" upright="1"/>
        <a:lstStyle/>
        <a:p>
          <a:pPr algn="ctr" rtl="0">
            <a:defRPr sz="1000"/>
          </a:pPr>
          <a:r>
            <a:rPr lang="en-US" sz="2000" b="1" i="0" u="none" strike="noStrike" baseline="0">
              <a:solidFill>
                <a:srgbClr val="000000"/>
              </a:solidFill>
              <a:latin typeface="Limon S1"/>
            </a:rPr>
            <a:t> 2</a:t>
          </a:r>
          <a:endParaRPr lang="en-US"/>
        </a:p>
      </xdr:txBody>
    </xdr:sp>
    <xdr:clientData/>
  </xdr:twoCellAnchor>
  <xdr:twoCellAnchor>
    <xdr:from>
      <xdr:col>1</xdr:col>
      <xdr:colOff>184785</xdr:colOff>
      <xdr:row>0</xdr:row>
      <xdr:rowOff>0</xdr:rowOff>
    </xdr:from>
    <xdr:to>
      <xdr:col>1</xdr:col>
      <xdr:colOff>143964</xdr:colOff>
      <xdr:row>0</xdr:row>
      <xdr:rowOff>0</xdr:rowOff>
    </xdr:to>
    <xdr:sp macro="" textlink="">
      <xdr:nvSpPr>
        <xdr:cNvPr id="8" name="Rectangle 7">
          <a:extLst>
            <a:ext uri="{FF2B5EF4-FFF2-40B4-BE49-F238E27FC236}">
              <a16:creationId xmlns:a16="http://schemas.microsoft.com/office/drawing/2014/main" id="{00000000-0008-0000-0700-000008000000}"/>
            </a:ext>
          </a:extLst>
        </xdr:cNvPr>
        <xdr:cNvSpPr>
          <a:spLocks noChangeArrowheads="1"/>
        </xdr:cNvSpPr>
      </xdr:nvSpPr>
      <xdr:spPr bwMode="auto">
        <a:xfrm>
          <a:off x="3970973"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45720" rIns="36576" bIns="0" anchor="t" upright="1"/>
        <a:lstStyle/>
        <a:p>
          <a:pPr algn="ctr" rtl="0">
            <a:defRPr sz="1000"/>
          </a:pPr>
          <a:r>
            <a:rPr lang="en-US" sz="1800" b="1" i="0" u="none" strike="noStrike" baseline="0">
              <a:solidFill>
                <a:srgbClr val="000000"/>
              </a:solidFill>
              <a:latin typeface="Limon S1"/>
            </a:rPr>
            <a:t>xatkñúgRKa</a:t>
          </a:r>
          <a:endParaRPr lang="en-US"/>
        </a:p>
      </xdr:txBody>
    </xdr:sp>
    <xdr:clientData/>
  </xdr:twoCellAnchor>
  <xdr:twoCellAnchor>
    <xdr:from>
      <xdr:col>0</xdr:col>
      <xdr:colOff>1343025</xdr:colOff>
      <xdr:row>0</xdr:row>
      <xdr:rowOff>0</xdr:rowOff>
    </xdr:from>
    <xdr:to>
      <xdr:col>0</xdr:col>
      <xdr:colOff>1343025</xdr:colOff>
      <xdr:row>0</xdr:row>
      <xdr:rowOff>0</xdr:rowOff>
    </xdr:to>
    <xdr:sp macro="" textlink="">
      <xdr:nvSpPr>
        <xdr:cNvPr id="9" name="Line 8">
          <a:extLst>
            <a:ext uri="{FF2B5EF4-FFF2-40B4-BE49-F238E27FC236}">
              <a16:creationId xmlns:a16="http://schemas.microsoft.com/office/drawing/2014/main" id="{00000000-0008-0000-0700-000009000000}"/>
            </a:ext>
          </a:extLst>
        </xdr:cNvPr>
        <xdr:cNvSpPr>
          <a:spLocks noChangeShapeType="1"/>
        </xdr:cNvSpPr>
      </xdr:nvSpPr>
      <xdr:spPr bwMode="auto">
        <a:xfrm>
          <a:off x="1343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552450</xdr:colOff>
      <xdr:row>0</xdr:row>
      <xdr:rowOff>0</xdr:rowOff>
    </xdr:from>
    <xdr:to>
      <xdr:col>1</xdr:col>
      <xdr:colOff>161925</xdr:colOff>
      <xdr:row>0</xdr:row>
      <xdr:rowOff>0</xdr:rowOff>
    </xdr:to>
    <xdr:sp macro="" textlink="">
      <xdr:nvSpPr>
        <xdr:cNvPr id="10" name="Line 9">
          <a:extLst>
            <a:ext uri="{FF2B5EF4-FFF2-40B4-BE49-F238E27FC236}">
              <a16:creationId xmlns:a16="http://schemas.microsoft.com/office/drawing/2014/main" id="{00000000-0008-0000-0700-00000A000000}"/>
            </a:ext>
          </a:extLst>
        </xdr:cNvPr>
        <xdr:cNvSpPr>
          <a:spLocks noChangeShapeType="1"/>
        </xdr:cNvSpPr>
      </xdr:nvSpPr>
      <xdr:spPr bwMode="auto">
        <a:xfrm>
          <a:off x="4010026"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213360</xdr:colOff>
      <xdr:row>0</xdr:row>
      <xdr:rowOff>0</xdr:rowOff>
    </xdr:from>
    <xdr:to>
      <xdr:col>0</xdr:col>
      <xdr:colOff>1109913</xdr:colOff>
      <xdr:row>0</xdr:row>
      <xdr:rowOff>0</xdr:rowOff>
    </xdr:to>
    <xdr:sp macro="" textlink="">
      <xdr:nvSpPr>
        <xdr:cNvPr id="11" name="Rectangle 10">
          <a:extLst>
            <a:ext uri="{FF2B5EF4-FFF2-40B4-BE49-F238E27FC236}">
              <a16:creationId xmlns:a16="http://schemas.microsoft.com/office/drawing/2014/main" id="{00000000-0008-0000-0700-00000B000000}"/>
            </a:ext>
          </a:extLst>
        </xdr:cNvPr>
        <xdr:cNvSpPr>
          <a:spLocks noChangeArrowheads="1"/>
        </xdr:cNvSpPr>
      </xdr:nvSpPr>
      <xdr:spPr bwMode="auto">
        <a:xfrm>
          <a:off x="213360" y="0"/>
          <a:ext cx="896553"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kariybriecäT</a:t>
          </a:r>
        </a:p>
      </xdr:txBody>
    </xdr:sp>
    <xdr:clientData/>
  </xdr:twoCellAnchor>
  <xdr:twoCellAnchor>
    <xdr:from>
      <xdr:col>0</xdr:col>
      <xdr:colOff>1442085</xdr:colOff>
      <xdr:row>0</xdr:row>
      <xdr:rowOff>0</xdr:rowOff>
    </xdr:from>
    <xdr:to>
      <xdr:col>2</xdr:col>
      <xdr:colOff>348</xdr:colOff>
      <xdr:row>0</xdr:row>
      <xdr:rowOff>0</xdr:rowOff>
    </xdr:to>
    <xdr:sp macro="" textlink="">
      <xdr:nvSpPr>
        <xdr:cNvPr id="12" name="Rectangle 11">
          <a:extLst>
            <a:ext uri="{FF2B5EF4-FFF2-40B4-BE49-F238E27FC236}">
              <a16:creationId xmlns:a16="http://schemas.microsoft.com/office/drawing/2014/main" id="{00000000-0008-0000-0700-00000C000000}"/>
            </a:ext>
          </a:extLst>
        </xdr:cNvPr>
        <xdr:cNvSpPr>
          <a:spLocks noChangeArrowheads="1"/>
        </xdr:cNvSpPr>
      </xdr:nvSpPr>
      <xdr:spPr bwMode="auto">
        <a:xfrm>
          <a:off x="1442085" y="0"/>
          <a:ext cx="2568288"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 xateyagBIqañMmun</a:t>
          </a:r>
        </a:p>
      </xdr:txBody>
    </xdr:sp>
    <xdr:clientData/>
  </xdr:twoCellAnchor>
  <xdr:twoCellAnchor>
    <xdr:from>
      <xdr:col>0</xdr:col>
      <xdr:colOff>1844040</xdr:colOff>
      <xdr:row>0</xdr:row>
      <xdr:rowOff>0</xdr:rowOff>
    </xdr:from>
    <xdr:to>
      <xdr:col>1</xdr:col>
      <xdr:colOff>114289</xdr:colOff>
      <xdr:row>0</xdr:row>
      <xdr:rowOff>0</xdr:rowOff>
    </xdr:to>
    <xdr:sp macro="" textlink="">
      <xdr:nvSpPr>
        <xdr:cNvPr id="13" name="Rectangle 12">
          <a:extLst>
            <a:ext uri="{FF2B5EF4-FFF2-40B4-BE49-F238E27FC236}">
              <a16:creationId xmlns:a16="http://schemas.microsoft.com/office/drawing/2014/main" id="{00000000-0008-0000-0700-00000D000000}"/>
            </a:ext>
          </a:extLst>
        </xdr:cNvPr>
        <xdr:cNvSpPr>
          <a:spLocks noChangeArrowheads="1"/>
        </xdr:cNvSpPr>
      </xdr:nvSpPr>
      <xdr:spPr bwMode="auto">
        <a:xfrm>
          <a:off x="1844040" y="0"/>
          <a:ext cx="2056437"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1</a:t>
          </a:r>
        </a:p>
      </xdr:txBody>
    </xdr:sp>
    <xdr:clientData/>
  </xdr:twoCellAnchor>
  <xdr:twoCellAnchor>
    <xdr:from>
      <xdr:col>1</xdr:col>
      <xdr:colOff>198120</xdr:colOff>
      <xdr:row>0</xdr:row>
      <xdr:rowOff>0</xdr:rowOff>
    </xdr:from>
    <xdr:to>
      <xdr:col>1</xdr:col>
      <xdr:colOff>149134</xdr:colOff>
      <xdr:row>0</xdr:row>
      <xdr:rowOff>0</xdr:rowOff>
    </xdr:to>
    <xdr:sp macro="" textlink="">
      <xdr:nvSpPr>
        <xdr:cNvPr id="14" name="Rectangle 13">
          <a:extLst>
            <a:ext uri="{FF2B5EF4-FFF2-40B4-BE49-F238E27FC236}">
              <a16:creationId xmlns:a16="http://schemas.microsoft.com/office/drawing/2014/main" id="{00000000-0008-0000-0700-00000E000000}"/>
            </a:ext>
          </a:extLst>
        </xdr:cNvPr>
        <xdr:cNvSpPr>
          <a:spLocks noChangeArrowheads="1"/>
        </xdr:cNvSpPr>
      </xdr:nvSpPr>
      <xdr:spPr bwMode="auto">
        <a:xfrm>
          <a:off x="3984308"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50292" rIns="45720" bIns="0" anchor="t" upright="1"/>
        <a:lstStyle/>
        <a:p>
          <a:pPr algn="ctr" rtl="0">
            <a:defRPr sz="1000"/>
          </a:pPr>
          <a:r>
            <a:rPr lang="en-US" sz="2000" b="1" i="0" u="none" strike="noStrike" baseline="0">
              <a:solidFill>
                <a:srgbClr val="000000"/>
              </a:solidFill>
              <a:latin typeface="Limon S1"/>
            </a:rPr>
            <a:t> 2</a:t>
          </a:r>
          <a:endParaRPr lang="en-US"/>
        </a:p>
      </xdr:txBody>
    </xdr:sp>
    <xdr:clientData/>
  </xdr:twoCellAnchor>
  <xdr:twoCellAnchor>
    <xdr:from>
      <xdr:col>1</xdr:col>
      <xdr:colOff>184785</xdr:colOff>
      <xdr:row>0</xdr:row>
      <xdr:rowOff>0</xdr:rowOff>
    </xdr:from>
    <xdr:to>
      <xdr:col>1</xdr:col>
      <xdr:colOff>143964</xdr:colOff>
      <xdr:row>0</xdr:row>
      <xdr:rowOff>0</xdr:rowOff>
    </xdr:to>
    <xdr:sp macro="" textlink="">
      <xdr:nvSpPr>
        <xdr:cNvPr id="15" name="Rectangle 14">
          <a:extLst>
            <a:ext uri="{FF2B5EF4-FFF2-40B4-BE49-F238E27FC236}">
              <a16:creationId xmlns:a16="http://schemas.microsoft.com/office/drawing/2014/main" id="{00000000-0008-0000-0700-00000F000000}"/>
            </a:ext>
          </a:extLst>
        </xdr:cNvPr>
        <xdr:cNvSpPr>
          <a:spLocks noChangeArrowheads="1"/>
        </xdr:cNvSpPr>
      </xdr:nvSpPr>
      <xdr:spPr bwMode="auto">
        <a:xfrm>
          <a:off x="3970973"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45720" rIns="36576" bIns="0" anchor="t" upright="1"/>
        <a:lstStyle/>
        <a:p>
          <a:pPr algn="ctr" rtl="0">
            <a:defRPr sz="1000"/>
          </a:pPr>
          <a:r>
            <a:rPr lang="en-US" sz="1800" b="1" i="0" u="none" strike="noStrike" baseline="0">
              <a:solidFill>
                <a:srgbClr val="000000"/>
              </a:solidFill>
              <a:latin typeface="Limon S1"/>
            </a:rPr>
            <a:t>xatkñúgRKa</a:t>
          </a:r>
          <a:endParaRPr lang="en-US"/>
        </a:p>
      </xdr:txBody>
    </xdr:sp>
    <xdr:clientData/>
  </xdr:twoCellAnchor>
  <xdr:twoCellAnchor>
    <xdr:from>
      <xdr:col>0</xdr:col>
      <xdr:colOff>342900</xdr:colOff>
      <xdr:row>0</xdr:row>
      <xdr:rowOff>0</xdr:rowOff>
    </xdr:from>
    <xdr:to>
      <xdr:col>0</xdr:col>
      <xdr:colOff>342900</xdr:colOff>
      <xdr:row>0</xdr:row>
      <xdr:rowOff>0</xdr:rowOff>
    </xdr:to>
    <xdr:sp macro="" textlink="">
      <xdr:nvSpPr>
        <xdr:cNvPr id="16" name="Line 15">
          <a:extLst>
            <a:ext uri="{FF2B5EF4-FFF2-40B4-BE49-F238E27FC236}">
              <a16:creationId xmlns:a16="http://schemas.microsoft.com/office/drawing/2014/main" id="{00000000-0008-0000-0700-000010000000}"/>
            </a:ext>
          </a:extLst>
        </xdr:cNvPr>
        <xdr:cNvSpPr>
          <a:spLocks noChangeShapeType="1"/>
        </xdr:cNvSpPr>
      </xdr:nvSpPr>
      <xdr:spPr bwMode="auto">
        <a:xfrm>
          <a:off x="3429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0</xdr:col>
      <xdr:colOff>326947</xdr:colOff>
      <xdr:row>0</xdr:row>
      <xdr:rowOff>0</xdr:rowOff>
    </xdr:to>
    <xdr:sp macro="" textlink="">
      <xdr:nvSpPr>
        <xdr:cNvPr id="17" name="Rectangle 16">
          <a:extLst>
            <a:ext uri="{FF2B5EF4-FFF2-40B4-BE49-F238E27FC236}">
              <a16:creationId xmlns:a16="http://schemas.microsoft.com/office/drawing/2014/main" id="{00000000-0008-0000-0700-000011000000}"/>
            </a:ext>
          </a:extLst>
        </xdr:cNvPr>
        <xdr:cNvSpPr>
          <a:spLocks noChangeArrowheads="1"/>
        </xdr:cNvSpPr>
      </xdr:nvSpPr>
      <xdr:spPr bwMode="auto">
        <a:xfrm>
          <a:off x="9525" y="0"/>
          <a:ext cx="317422"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lr</a:t>
          </a:r>
        </a:p>
      </xdr:txBody>
    </xdr:sp>
    <xdr:clientData/>
  </xdr:twoCellAnchor>
  <xdr:twoCellAnchor>
    <xdr:from>
      <xdr:col>0</xdr:col>
      <xdr:colOff>1343025</xdr:colOff>
      <xdr:row>0</xdr:row>
      <xdr:rowOff>0</xdr:rowOff>
    </xdr:from>
    <xdr:to>
      <xdr:col>0</xdr:col>
      <xdr:colOff>1343025</xdr:colOff>
      <xdr:row>0</xdr:row>
      <xdr:rowOff>0</xdr:rowOff>
    </xdr:to>
    <xdr:sp macro="" textlink="">
      <xdr:nvSpPr>
        <xdr:cNvPr id="18" name="Line 17">
          <a:extLst>
            <a:ext uri="{FF2B5EF4-FFF2-40B4-BE49-F238E27FC236}">
              <a16:creationId xmlns:a16="http://schemas.microsoft.com/office/drawing/2014/main" id="{00000000-0008-0000-0700-000012000000}"/>
            </a:ext>
          </a:extLst>
        </xdr:cNvPr>
        <xdr:cNvSpPr>
          <a:spLocks noChangeShapeType="1"/>
        </xdr:cNvSpPr>
      </xdr:nvSpPr>
      <xdr:spPr bwMode="auto">
        <a:xfrm>
          <a:off x="1343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552450</xdr:colOff>
      <xdr:row>0</xdr:row>
      <xdr:rowOff>0</xdr:rowOff>
    </xdr:from>
    <xdr:to>
      <xdr:col>1</xdr:col>
      <xdr:colOff>161925</xdr:colOff>
      <xdr:row>0</xdr:row>
      <xdr:rowOff>0</xdr:rowOff>
    </xdr:to>
    <xdr:sp macro="" textlink="">
      <xdr:nvSpPr>
        <xdr:cNvPr id="19" name="Line 18">
          <a:extLst>
            <a:ext uri="{FF2B5EF4-FFF2-40B4-BE49-F238E27FC236}">
              <a16:creationId xmlns:a16="http://schemas.microsoft.com/office/drawing/2014/main" id="{00000000-0008-0000-0700-000013000000}"/>
            </a:ext>
          </a:extLst>
        </xdr:cNvPr>
        <xdr:cNvSpPr>
          <a:spLocks noChangeShapeType="1"/>
        </xdr:cNvSpPr>
      </xdr:nvSpPr>
      <xdr:spPr bwMode="auto">
        <a:xfrm>
          <a:off x="4010026"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407670</xdr:colOff>
      <xdr:row>0</xdr:row>
      <xdr:rowOff>0</xdr:rowOff>
    </xdr:from>
    <xdr:to>
      <xdr:col>0</xdr:col>
      <xdr:colOff>1303122</xdr:colOff>
      <xdr:row>0</xdr:row>
      <xdr:rowOff>0</xdr:rowOff>
    </xdr:to>
    <xdr:sp macro="" textlink="">
      <xdr:nvSpPr>
        <xdr:cNvPr id="20" name="Rectangle 19">
          <a:extLst>
            <a:ext uri="{FF2B5EF4-FFF2-40B4-BE49-F238E27FC236}">
              <a16:creationId xmlns:a16="http://schemas.microsoft.com/office/drawing/2014/main" id="{00000000-0008-0000-0700-000014000000}"/>
            </a:ext>
          </a:extLst>
        </xdr:cNvPr>
        <xdr:cNvSpPr>
          <a:spLocks noChangeArrowheads="1"/>
        </xdr:cNvSpPr>
      </xdr:nvSpPr>
      <xdr:spPr bwMode="auto">
        <a:xfrm>
          <a:off x="407670" y="0"/>
          <a:ext cx="895452"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kariybriecäT</a:t>
          </a:r>
        </a:p>
      </xdr:txBody>
    </xdr:sp>
    <xdr:clientData/>
  </xdr:twoCellAnchor>
  <xdr:twoCellAnchor>
    <xdr:from>
      <xdr:col>0</xdr:col>
      <xdr:colOff>1476375</xdr:colOff>
      <xdr:row>0</xdr:row>
      <xdr:rowOff>0</xdr:rowOff>
    </xdr:from>
    <xdr:to>
      <xdr:col>2</xdr:col>
      <xdr:colOff>1897</xdr:colOff>
      <xdr:row>0</xdr:row>
      <xdr:rowOff>0</xdr:rowOff>
    </xdr:to>
    <xdr:sp macro="" textlink="">
      <xdr:nvSpPr>
        <xdr:cNvPr id="21" name="Rectangle 20">
          <a:extLst>
            <a:ext uri="{FF2B5EF4-FFF2-40B4-BE49-F238E27FC236}">
              <a16:creationId xmlns:a16="http://schemas.microsoft.com/office/drawing/2014/main" id="{00000000-0008-0000-0700-000015000000}"/>
            </a:ext>
          </a:extLst>
        </xdr:cNvPr>
        <xdr:cNvSpPr>
          <a:spLocks noChangeArrowheads="1"/>
        </xdr:cNvSpPr>
      </xdr:nvSpPr>
      <xdr:spPr bwMode="auto">
        <a:xfrm>
          <a:off x="1476375" y="0"/>
          <a:ext cx="2535547"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 xateyagBIqañMmun</a:t>
          </a:r>
        </a:p>
      </xdr:txBody>
    </xdr:sp>
    <xdr:clientData/>
  </xdr:twoCellAnchor>
  <xdr:twoCellAnchor>
    <xdr:from>
      <xdr:col>0</xdr:col>
      <xdr:colOff>1844040</xdr:colOff>
      <xdr:row>0</xdr:row>
      <xdr:rowOff>0</xdr:rowOff>
    </xdr:from>
    <xdr:to>
      <xdr:col>1</xdr:col>
      <xdr:colOff>114289</xdr:colOff>
      <xdr:row>0</xdr:row>
      <xdr:rowOff>0</xdr:rowOff>
    </xdr:to>
    <xdr:sp macro="" textlink="">
      <xdr:nvSpPr>
        <xdr:cNvPr id="22" name="Rectangle 21">
          <a:extLst>
            <a:ext uri="{FF2B5EF4-FFF2-40B4-BE49-F238E27FC236}">
              <a16:creationId xmlns:a16="http://schemas.microsoft.com/office/drawing/2014/main" id="{00000000-0008-0000-0700-000016000000}"/>
            </a:ext>
          </a:extLst>
        </xdr:cNvPr>
        <xdr:cNvSpPr>
          <a:spLocks noChangeArrowheads="1"/>
        </xdr:cNvSpPr>
      </xdr:nvSpPr>
      <xdr:spPr bwMode="auto">
        <a:xfrm>
          <a:off x="1844040" y="0"/>
          <a:ext cx="2056437"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1</a:t>
          </a:r>
        </a:p>
      </xdr:txBody>
    </xdr:sp>
    <xdr:clientData/>
  </xdr:twoCellAnchor>
  <xdr:twoCellAnchor>
    <xdr:from>
      <xdr:col>1</xdr:col>
      <xdr:colOff>201930</xdr:colOff>
      <xdr:row>0</xdr:row>
      <xdr:rowOff>0</xdr:rowOff>
    </xdr:from>
    <xdr:to>
      <xdr:col>1</xdr:col>
      <xdr:colOff>156210</xdr:colOff>
      <xdr:row>0</xdr:row>
      <xdr:rowOff>0</xdr:rowOff>
    </xdr:to>
    <xdr:sp macro="" textlink="">
      <xdr:nvSpPr>
        <xdr:cNvPr id="23" name="Rectangle 22">
          <a:extLst>
            <a:ext uri="{FF2B5EF4-FFF2-40B4-BE49-F238E27FC236}">
              <a16:creationId xmlns:a16="http://schemas.microsoft.com/office/drawing/2014/main" id="{00000000-0008-0000-0700-000017000000}"/>
            </a:ext>
          </a:extLst>
        </xdr:cNvPr>
        <xdr:cNvSpPr>
          <a:spLocks noChangeArrowheads="1"/>
        </xdr:cNvSpPr>
      </xdr:nvSpPr>
      <xdr:spPr bwMode="auto">
        <a:xfrm>
          <a:off x="3988118"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50292" rIns="45720" bIns="0" anchor="t" upright="1"/>
        <a:lstStyle/>
        <a:p>
          <a:pPr algn="ctr" rtl="0">
            <a:defRPr sz="1000"/>
          </a:pPr>
          <a:r>
            <a:rPr lang="en-US" sz="2000" b="1" i="0" u="none" strike="noStrike" baseline="0">
              <a:solidFill>
                <a:srgbClr val="000000"/>
              </a:solidFill>
              <a:latin typeface="Limon S1"/>
            </a:rPr>
            <a:t> 2</a:t>
          </a:r>
          <a:endParaRPr lang="en-US"/>
        </a:p>
      </xdr:txBody>
    </xdr:sp>
    <xdr:clientData/>
  </xdr:twoCellAnchor>
  <xdr:twoCellAnchor>
    <xdr:from>
      <xdr:col>1</xdr:col>
      <xdr:colOff>201930</xdr:colOff>
      <xdr:row>0</xdr:row>
      <xdr:rowOff>0</xdr:rowOff>
    </xdr:from>
    <xdr:to>
      <xdr:col>1</xdr:col>
      <xdr:colOff>156210</xdr:colOff>
      <xdr:row>0</xdr:row>
      <xdr:rowOff>0</xdr:rowOff>
    </xdr:to>
    <xdr:sp macro="" textlink="">
      <xdr:nvSpPr>
        <xdr:cNvPr id="24" name="Rectangle 23">
          <a:extLst>
            <a:ext uri="{FF2B5EF4-FFF2-40B4-BE49-F238E27FC236}">
              <a16:creationId xmlns:a16="http://schemas.microsoft.com/office/drawing/2014/main" id="{00000000-0008-0000-0700-000018000000}"/>
            </a:ext>
          </a:extLst>
        </xdr:cNvPr>
        <xdr:cNvSpPr>
          <a:spLocks noChangeArrowheads="1"/>
        </xdr:cNvSpPr>
      </xdr:nvSpPr>
      <xdr:spPr bwMode="auto">
        <a:xfrm>
          <a:off x="3988118"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45720" rIns="36576" bIns="0" anchor="t" upright="1"/>
        <a:lstStyle/>
        <a:p>
          <a:pPr algn="ctr" rtl="0">
            <a:defRPr sz="1000"/>
          </a:pPr>
          <a:r>
            <a:rPr lang="en-US" sz="1800" b="1" i="0" u="none" strike="noStrike" baseline="0">
              <a:solidFill>
                <a:srgbClr val="000000"/>
              </a:solidFill>
              <a:latin typeface="Limon S1"/>
            </a:rPr>
            <a:t>cMNaykarR)ak;kñúgRKa</a:t>
          </a:r>
          <a:endParaRPr lang="en-US"/>
        </a:p>
      </xdr:txBody>
    </xdr:sp>
    <xdr:clientData/>
  </xdr:twoCellAnchor>
  <xdr:twoCellAnchor>
    <xdr:from>
      <xdr:col>0</xdr:col>
      <xdr:colOff>342900</xdr:colOff>
      <xdr:row>0</xdr:row>
      <xdr:rowOff>0</xdr:rowOff>
    </xdr:from>
    <xdr:to>
      <xdr:col>0</xdr:col>
      <xdr:colOff>342900</xdr:colOff>
      <xdr:row>0</xdr:row>
      <xdr:rowOff>0</xdr:rowOff>
    </xdr:to>
    <xdr:sp macro="" textlink="">
      <xdr:nvSpPr>
        <xdr:cNvPr id="25" name="Line 24">
          <a:extLst>
            <a:ext uri="{FF2B5EF4-FFF2-40B4-BE49-F238E27FC236}">
              <a16:creationId xmlns:a16="http://schemas.microsoft.com/office/drawing/2014/main" id="{00000000-0008-0000-0700-000019000000}"/>
            </a:ext>
          </a:extLst>
        </xdr:cNvPr>
        <xdr:cNvSpPr>
          <a:spLocks noChangeShapeType="1"/>
        </xdr:cNvSpPr>
      </xdr:nvSpPr>
      <xdr:spPr bwMode="auto">
        <a:xfrm>
          <a:off x="3429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0</xdr:col>
      <xdr:colOff>326947</xdr:colOff>
      <xdr:row>0</xdr:row>
      <xdr:rowOff>0</xdr:rowOff>
    </xdr:to>
    <xdr:sp macro="" textlink="">
      <xdr:nvSpPr>
        <xdr:cNvPr id="26" name="Rectangle 25">
          <a:extLst>
            <a:ext uri="{FF2B5EF4-FFF2-40B4-BE49-F238E27FC236}">
              <a16:creationId xmlns:a16="http://schemas.microsoft.com/office/drawing/2014/main" id="{00000000-0008-0000-0700-00001A000000}"/>
            </a:ext>
          </a:extLst>
        </xdr:cNvPr>
        <xdr:cNvSpPr>
          <a:spLocks noChangeArrowheads="1"/>
        </xdr:cNvSpPr>
      </xdr:nvSpPr>
      <xdr:spPr bwMode="auto">
        <a:xfrm>
          <a:off x="9525" y="0"/>
          <a:ext cx="317422"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lr</a:t>
          </a:r>
        </a:p>
      </xdr:txBody>
    </xdr:sp>
    <xdr:clientData/>
  </xdr:twoCellAnchor>
  <xdr:twoCellAnchor>
    <xdr:from>
      <xdr:col>0</xdr:col>
      <xdr:colOff>0</xdr:colOff>
      <xdr:row>0</xdr:row>
      <xdr:rowOff>0</xdr:rowOff>
    </xdr:from>
    <xdr:to>
      <xdr:col>0</xdr:col>
      <xdr:colOff>815385</xdr:colOff>
      <xdr:row>0</xdr:row>
      <xdr:rowOff>0</xdr:rowOff>
    </xdr:to>
    <xdr:sp macro="" textlink="">
      <xdr:nvSpPr>
        <xdr:cNvPr id="27" name="Rectangle 27">
          <a:extLst>
            <a:ext uri="{FF2B5EF4-FFF2-40B4-BE49-F238E27FC236}">
              <a16:creationId xmlns:a16="http://schemas.microsoft.com/office/drawing/2014/main" id="{00000000-0008-0000-0700-00001B000000}"/>
            </a:ext>
          </a:extLst>
        </xdr:cNvPr>
        <xdr:cNvSpPr>
          <a:spLocks noChangeArrowheads="1"/>
        </xdr:cNvSpPr>
      </xdr:nvSpPr>
      <xdr:spPr bwMode="auto">
        <a:xfrm>
          <a:off x="0" y="0"/>
          <a:ext cx="815385" cy="0"/>
        </a:xfrm>
        <a:prstGeom prst="rect">
          <a:avLst/>
        </a:prstGeom>
        <a:noFill/>
        <a:ln w="9525">
          <a:noFill/>
          <a:miter lim="800000"/>
          <a:headEnd/>
          <a:tailEnd/>
        </a:ln>
      </xdr:spPr>
      <xdr:txBody>
        <a:bodyPr vertOverflow="clip" wrap="square" lIns="36576" tIns="41148" rIns="36576" bIns="0" anchor="t" upright="1"/>
        <a:lstStyle/>
        <a:p>
          <a:pPr algn="ctr" rtl="0">
            <a:defRPr sz="1000"/>
          </a:pPr>
          <a:r>
            <a:rPr lang="en-US" sz="1600" b="0" i="0" strike="noStrike">
              <a:solidFill>
                <a:srgbClr val="000000"/>
              </a:solidFill>
              <a:latin typeface="Limon S3"/>
            </a:rPr>
            <a:t>]bsm&lt;n½§ </a:t>
          </a:r>
          <a:r>
            <a:rPr lang="en-US" sz="1000" b="0" i="0" strike="noStrike">
              <a:solidFill>
                <a:srgbClr val="000000"/>
              </a:solidFill>
              <a:latin typeface="Times New Roman"/>
              <a:cs typeface="Times New Roman"/>
            </a:rPr>
            <a:t>IV</a:t>
          </a:r>
        </a:p>
        <a:p>
          <a:pPr algn="ctr" rtl="0">
            <a:defRPr sz="1000"/>
          </a:pPr>
          <a:r>
            <a:rPr lang="en-US" sz="1000" b="0" i="0" strike="noStrike">
              <a:solidFill>
                <a:srgbClr val="000000"/>
              </a:solidFill>
              <a:latin typeface="Times New Roman"/>
              <a:cs typeface="Times New Roman"/>
            </a:rPr>
            <a:t>Appendix IV</a:t>
          </a:r>
        </a:p>
        <a:p>
          <a:pPr algn="ctr" rtl="0">
            <a:defRPr sz="1000"/>
          </a:pPr>
          <a:endParaRPr lang="en-US" sz="1000" b="0" i="0" strike="noStrike">
            <a:solidFill>
              <a:srgbClr val="000000"/>
            </a:solidFill>
            <a:latin typeface="Times New Roman"/>
            <a:cs typeface="Times New Roman"/>
          </a:endParaRPr>
        </a:p>
      </xdr:txBody>
    </xdr:sp>
    <xdr:clientData/>
  </xdr:twoCellAnchor>
  <xdr:twoCellAnchor>
    <xdr:from>
      <xdr:col>0</xdr:col>
      <xdr:colOff>1343025</xdr:colOff>
      <xdr:row>13</xdr:row>
      <xdr:rowOff>0</xdr:rowOff>
    </xdr:from>
    <xdr:to>
      <xdr:col>0</xdr:col>
      <xdr:colOff>1343025</xdr:colOff>
      <xdr:row>13</xdr:row>
      <xdr:rowOff>0</xdr:rowOff>
    </xdr:to>
    <xdr:sp macro="" textlink="">
      <xdr:nvSpPr>
        <xdr:cNvPr id="28" name="Line 28">
          <a:extLst>
            <a:ext uri="{FF2B5EF4-FFF2-40B4-BE49-F238E27FC236}">
              <a16:creationId xmlns:a16="http://schemas.microsoft.com/office/drawing/2014/main" id="{00000000-0008-0000-0700-00001C000000}"/>
            </a:ext>
          </a:extLst>
        </xdr:cNvPr>
        <xdr:cNvSpPr>
          <a:spLocks noChangeShapeType="1"/>
        </xdr:cNvSpPr>
      </xdr:nvSpPr>
      <xdr:spPr bwMode="auto">
        <a:xfrm>
          <a:off x="1343025" y="27765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1844040</xdr:colOff>
      <xdr:row>13</xdr:row>
      <xdr:rowOff>0</xdr:rowOff>
    </xdr:from>
    <xdr:to>
      <xdr:col>1</xdr:col>
      <xdr:colOff>114289</xdr:colOff>
      <xdr:row>13</xdr:row>
      <xdr:rowOff>0</xdr:rowOff>
    </xdr:to>
    <xdr:sp macro="" textlink="">
      <xdr:nvSpPr>
        <xdr:cNvPr id="30" name="Rectangle 31">
          <a:extLst>
            <a:ext uri="{FF2B5EF4-FFF2-40B4-BE49-F238E27FC236}">
              <a16:creationId xmlns:a16="http://schemas.microsoft.com/office/drawing/2014/main" id="{00000000-0008-0000-0700-00001E000000}"/>
            </a:ext>
          </a:extLst>
        </xdr:cNvPr>
        <xdr:cNvSpPr>
          <a:spLocks noChangeArrowheads="1"/>
        </xdr:cNvSpPr>
      </xdr:nvSpPr>
      <xdr:spPr bwMode="auto">
        <a:xfrm>
          <a:off x="1844040" y="2776538"/>
          <a:ext cx="2056437"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1</a:t>
          </a:r>
        </a:p>
      </xdr:txBody>
    </xdr:sp>
    <xdr:clientData/>
  </xdr:twoCellAnchor>
  <xdr:twoCellAnchor>
    <xdr:from>
      <xdr:col>0</xdr:col>
      <xdr:colOff>1343025</xdr:colOff>
      <xdr:row>13</xdr:row>
      <xdr:rowOff>0</xdr:rowOff>
    </xdr:from>
    <xdr:to>
      <xdr:col>0</xdr:col>
      <xdr:colOff>1343025</xdr:colOff>
      <xdr:row>13</xdr:row>
      <xdr:rowOff>0</xdr:rowOff>
    </xdr:to>
    <xdr:sp macro="" textlink="">
      <xdr:nvSpPr>
        <xdr:cNvPr id="31" name="Line 32">
          <a:extLst>
            <a:ext uri="{FF2B5EF4-FFF2-40B4-BE49-F238E27FC236}">
              <a16:creationId xmlns:a16="http://schemas.microsoft.com/office/drawing/2014/main" id="{00000000-0008-0000-0700-00001F000000}"/>
            </a:ext>
          </a:extLst>
        </xdr:cNvPr>
        <xdr:cNvSpPr>
          <a:spLocks noChangeShapeType="1"/>
        </xdr:cNvSpPr>
      </xdr:nvSpPr>
      <xdr:spPr bwMode="auto">
        <a:xfrm>
          <a:off x="1343025" y="27765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1844040</xdr:colOff>
      <xdr:row>13</xdr:row>
      <xdr:rowOff>0</xdr:rowOff>
    </xdr:from>
    <xdr:to>
      <xdr:col>1</xdr:col>
      <xdr:colOff>114289</xdr:colOff>
      <xdr:row>13</xdr:row>
      <xdr:rowOff>0</xdr:rowOff>
    </xdr:to>
    <xdr:sp macro="" textlink="">
      <xdr:nvSpPr>
        <xdr:cNvPr id="33" name="Rectangle 35">
          <a:extLst>
            <a:ext uri="{FF2B5EF4-FFF2-40B4-BE49-F238E27FC236}">
              <a16:creationId xmlns:a16="http://schemas.microsoft.com/office/drawing/2014/main" id="{00000000-0008-0000-0700-000021000000}"/>
            </a:ext>
          </a:extLst>
        </xdr:cNvPr>
        <xdr:cNvSpPr>
          <a:spLocks noChangeArrowheads="1"/>
        </xdr:cNvSpPr>
      </xdr:nvSpPr>
      <xdr:spPr bwMode="auto">
        <a:xfrm>
          <a:off x="1844040" y="2776538"/>
          <a:ext cx="2056437"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1</a:t>
          </a:r>
        </a:p>
      </xdr:txBody>
    </xdr:sp>
    <xdr:clientData/>
  </xdr:twoCellAnchor>
  <xdr:twoCellAnchor>
    <xdr:from>
      <xdr:col>0</xdr:col>
      <xdr:colOff>342900</xdr:colOff>
      <xdr:row>13</xdr:row>
      <xdr:rowOff>0</xdr:rowOff>
    </xdr:from>
    <xdr:to>
      <xdr:col>0</xdr:col>
      <xdr:colOff>342900</xdr:colOff>
      <xdr:row>13</xdr:row>
      <xdr:rowOff>0</xdr:rowOff>
    </xdr:to>
    <xdr:sp macro="" textlink="">
      <xdr:nvSpPr>
        <xdr:cNvPr id="34" name="Line 36">
          <a:extLst>
            <a:ext uri="{FF2B5EF4-FFF2-40B4-BE49-F238E27FC236}">
              <a16:creationId xmlns:a16="http://schemas.microsoft.com/office/drawing/2014/main" id="{00000000-0008-0000-0700-000022000000}"/>
            </a:ext>
          </a:extLst>
        </xdr:cNvPr>
        <xdr:cNvSpPr>
          <a:spLocks noChangeShapeType="1"/>
        </xdr:cNvSpPr>
      </xdr:nvSpPr>
      <xdr:spPr bwMode="auto">
        <a:xfrm>
          <a:off x="342900" y="27765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1343025</xdr:colOff>
      <xdr:row>13</xdr:row>
      <xdr:rowOff>0</xdr:rowOff>
    </xdr:from>
    <xdr:to>
      <xdr:col>0</xdr:col>
      <xdr:colOff>1343025</xdr:colOff>
      <xdr:row>13</xdr:row>
      <xdr:rowOff>0</xdr:rowOff>
    </xdr:to>
    <xdr:sp macro="" textlink="">
      <xdr:nvSpPr>
        <xdr:cNvPr id="35" name="Line 38">
          <a:extLst>
            <a:ext uri="{FF2B5EF4-FFF2-40B4-BE49-F238E27FC236}">
              <a16:creationId xmlns:a16="http://schemas.microsoft.com/office/drawing/2014/main" id="{00000000-0008-0000-0700-000023000000}"/>
            </a:ext>
          </a:extLst>
        </xdr:cNvPr>
        <xdr:cNvSpPr>
          <a:spLocks noChangeShapeType="1"/>
        </xdr:cNvSpPr>
      </xdr:nvSpPr>
      <xdr:spPr bwMode="auto">
        <a:xfrm>
          <a:off x="1343025" y="27765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13</xdr:row>
      <xdr:rowOff>0</xdr:rowOff>
    </xdr:from>
    <xdr:to>
      <xdr:col>0</xdr:col>
      <xdr:colOff>342900</xdr:colOff>
      <xdr:row>13</xdr:row>
      <xdr:rowOff>0</xdr:rowOff>
    </xdr:to>
    <xdr:sp macro="" textlink="">
      <xdr:nvSpPr>
        <xdr:cNvPr id="38" name="Line 42">
          <a:extLst>
            <a:ext uri="{FF2B5EF4-FFF2-40B4-BE49-F238E27FC236}">
              <a16:creationId xmlns:a16="http://schemas.microsoft.com/office/drawing/2014/main" id="{00000000-0008-0000-0700-000026000000}"/>
            </a:ext>
          </a:extLst>
        </xdr:cNvPr>
        <xdr:cNvSpPr>
          <a:spLocks noChangeShapeType="1"/>
        </xdr:cNvSpPr>
      </xdr:nvSpPr>
      <xdr:spPr bwMode="auto">
        <a:xfrm>
          <a:off x="342900" y="277653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2162175</xdr:colOff>
      <xdr:row>0</xdr:row>
      <xdr:rowOff>114300</xdr:rowOff>
    </xdr:from>
    <xdr:to>
      <xdr:col>0</xdr:col>
      <xdr:colOff>2162175</xdr:colOff>
      <xdr:row>0</xdr:row>
      <xdr:rowOff>114300</xdr:rowOff>
    </xdr:to>
    <xdr:sp macro="" textlink="">
      <xdr:nvSpPr>
        <xdr:cNvPr id="39" name="Line 44">
          <a:extLst>
            <a:ext uri="{FF2B5EF4-FFF2-40B4-BE49-F238E27FC236}">
              <a16:creationId xmlns:a16="http://schemas.microsoft.com/office/drawing/2014/main" id="{00000000-0008-0000-0700-000027000000}"/>
            </a:ext>
          </a:extLst>
        </xdr:cNvPr>
        <xdr:cNvSpPr>
          <a:spLocks noChangeShapeType="1"/>
        </xdr:cNvSpPr>
      </xdr:nvSpPr>
      <xdr:spPr bwMode="auto">
        <a:xfrm>
          <a:off x="2162175" y="11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2148840</xdr:colOff>
      <xdr:row>0</xdr:row>
      <xdr:rowOff>114300</xdr:rowOff>
    </xdr:from>
    <xdr:to>
      <xdr:col>0</xdr:col>
      <xdr:colOff>2148840</xdr:colOff>
      <xdr:row>0</xdr:row>
      <xdr:rowOff>114300</xdr:rowOff>
    </xdr:to>
    <xdr:sp macro="" textlink="">
      <xdr:nvSpPr>
        <xdr:cNvPr id="40" name="Rectangle 45">
          <a:extLst>
            <a:ext uri="{FF2B5EF4-FFF2-40B4-BE49-F238E27FC236}">
              <a16:creationId xmlns:a16="http://schemas.microsoft.com/office/drawing/2014/main" id="{00000000-0008-0000-0700-000028000000}"/>
            </a:ext>
          </a:extLst>
        </xdr:cNvPr>
        <xdr:cNvSpPr>
          <a:spLocks noChangeArrowheads="1"/>
        </xdr:cNvSpPr>
      </xdr:nvSpPr>
      <xdr:spPr bwMode="auto">
        <a:xfrm>
          <a:off x="2148840" y="114300"/>
          <a:ext cx="0"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2</a:t>
          </a:r>
        </a:p>
      </xdr:txBody>
    </xdr:sp>
    <xdr:clientData/>
  </xdr:twoCellAnchor>
  <xdr:twoCellAnchor>
    <xdr:from>
      <xdr:col>0</xdr:col>
      <xdr:colOff>2148840</xdr:colOff>
      <xdr:row>0</xdr:row>
      <xdr:rowOff>114300</xdr:rowOff>
    </xdr:from>
    <xdr:to>
      <xdr:col>0</xdr:col>
      <xdr:colOff>2148840</xdr:colOff>
      <xdr:row>0</xdr:row>
      <xdr:rowOff>114300</xdr:rowOff>
    </xdr:to>
    <xdr:sp macro="" textlink="">
      <xdr:nvSpPr>
        <xdr:cNvPr id="41" name="Rectangle 46">
          <a:extLst>
            <a:ext uri="{FF2B5EF4-FFF2-40B4-BE49-F238E27FC236}">
              <a16:creationId xmlns:a16="http://schemas.microsoft.com/office/drawing/2014/main" id="{00000000-0008-0000-0700-000029000000}"/>
            </a:ext>
          </a:extLst>
        </xdr:cNvPr>
        <xdr:cNvSpPr>
          <a:spLocks noChangeArrowheads="1"/>
        </xdr:cNvSpPr>
      </xdr:nvSpPr>
      <xdr:spPr bwMode="auto">
        <a:xfrm>
          <a:off x="2148840" y="114300"/>
          <a:ext cx="0"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xatkñúgRKa</a:t>
          </a:r>
        </a:p>
      </xdr:txBody>
    </xdr:sp>
    <xdr:clientData/>
  </xdr:twoCellAnchor>
  <xdr:twoCellAnchor>
    <xdr:from>
      <xdr:col>0</xdr:col>
      <xdr:colOff>2162175</xdr:colOff>
      <xdr:row>0</xdr:row>
      <xdr:rowOff>114300</xdr:rowOff>
    </xdr:from>
    <xdr:to>
      <xdr:col>0</xdr:col>
      <xdr:colOff>2162175</xdr:colOff>
      <xdr:row>0</xdr:row>
      <xdr:rowOff>114300</xdr:rowOff>
    </xdr:to>
    <xdr:sp macro="" textlink="">
      <xdr:nvSpPr>
        <xdr:cNvPr id="42" name="Line 47">
          <a:extLst>
            <a:ext uri="{FF2B5EF4-FFF2-40B4-BE49-F238E27FC236}">
              <a16:creationId xmlns:a16="http://schemas.microsoft.com/office/drawing/2014/main" id="{00000000-0008-0000-0700-00002A000000}"/>
            </a:ext>
          </a:extLst>
        </xdr:cNvPr>
        <xdr:cNvSpPr>
          <a:spLocks noChangeShapeType="1"/>
        </xdr:cNvSpPr>
      </xdr:nvSpPr>
      <xdr:spPr bwMode="auto">
        <a:xfrm>
          <a:off x="2162175" y="11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2148840</xdr:colOff>
      <xdr:row>0</xdr:row>
      <xdr:rowOff>114300</xdr:rowOff>
    </xdr:from>
    <xdr:to>
      <xdr:col>0</xdr:col>
      <xdr:colOff>2148840</xdr:colOff>
      <xdr:row>0</xdr:row>
      <xdr:rowOff>114300</xdr:rowOff>
    </xdr:to>
    <xdr:sp macro="" textlink="">
      <xdr:nvSpPr>
        <xdr:cNvPr id="43" name="Rectangle 48">
          <a:extLst>
            <a:ext uri="{FF2B5EF4-FFF2-40B4-BE49-F238E27FC236}">
              <a16:creationId xmlns:a16="http://schemas.microsoft.com/office/drawing/2014/main" id="{00000000-0008-0000-0700-00002B000000}"/>
            </a:ext>
          </a:extLst>
        </xdr:cNvPr>
        <xdr:cNvSpPr>
          <a:spLocks noChangeArrowheads="1"/>
        </xdr:cNvSpPr>
      </xdr:nvSpPr>
      <xdr:spPr bwMode="auto">
        <a:xfrm>
          <a:off x="2148840" y="114300"/>
          <a:ext cx="0"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2</a:t>
          </a:r>
        </a:p>
      </xdr:txBody>
    </xdr:sp>
    <xdr:clientData/>
  </xdr:twoCellAnchor>
  <xdr:twoCellAnchor>
    <xdr:from>
      <xdr:col>0</xdr:col>
      <xdr:colOff>2148840</xdr:colOff>
      <xdr:row>0</xdr:row>
      <xdr:rowOff>114300</xdr:rowOff>
    </xdr:from>
    <xdr:to>
      <xdr:col>0</xdr:col>
      <xdr:colOff>2148840</xdr:colOff>
      <xdr:row>0</xdr:row>
      <xdr:rowOff>114300</xdr:rowOff>
    </xdr:to>
    <xdr:sp macro="" textlink="">
      <xdr:nvSpPr>
        <xdr:cNvPr id="44" name="Rectangle 49">
          <a:extLst>
            <a:ext uri="{FF2B5EF4-FFF2-40B4-BE49-F238E27FC236}">
              <a16:creationId xmlns:a16="http://schemas.microsoft.com/office/drawing/2014/main" id="{00000000-0008-0000-0700-00002C000000}"/>
            </a:ext>
          </a:extLst>
        </xdr:cNvPr>
        <xdr:cNvSpPr>
          <a:spLocks noChangeArrowheads="1"/>
        </xdr:cNvSpPr>
      </xdr:nvSpPr>
      <xdr:spPr bwMode="auto">
        <a:xfrm>
          <a:off x="2148840" y="114300"/>
          <a:ext cx="0"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xatkñúgRKa</a:t>
          </a:r>
        </a:p>
      </xdr:txBody>
    </xdr:sp>
    <xdr:clientData/>
  </xdr:twoCellAnchor>
  <xdr:twoCellAnchor>
    <xdr:from>
      <xdr:col>0</xdr:col>
      <xdr:colOff>2162175</xdr:colOff>
      <xdr:row>0</xdr:row>
      <xdr:rowOff>114300</xdr:rowOff>
    </xdr:from>
    <xdr:to>
      <xdr:col>0</xdr:col>
      <xdr:colOff>2162175</xdr:colOff>
      <xdr:row>0</xdr:row>
      <xdr:rowOff>114300</xdr:rowOff>
    </xdr:to>
    <xdr:sp macro="" textlink="">
      <xdr:nvSpPr>
        <xdr:cNvPr id="45" name="Line 50">
          <a:extLst>
            <a:ext uri="{FF2B5EF4-FFF2-40B4-BE49-F238E27FC236}">
              <a16:creationId xmlns:a16="http://schemas.microsoft.com/office/drawing/2014/main" id="{00000000-0008-0000-0700-00002D000000}"/>
            </a:ext>
          </a:extLst>
        </xdr:cNvPr>
        <xdr:cNvSpPr>
          <a:spLocks noChangeShapeType="1"/>
        </xdr:cNvSpPr>
      </xdr:nvSpPr>
      <xdr:spPr bwMode="auto">
        <a:xfrm>
          <a:off x="2162175" y="11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2148840</xdr:colOff>
      <xdr:row>0</xdr:row>
      <xdr:rowOff>114300</xdr:rowOff>
    </xdr:from>
    <xdr:to>
      <xdr:col>0</xdr:col>
      <xdr:colOff>2148840</xdr:colOff>
      <xdr:row>0</xdr:row>
      <xdr:rowOff>114300</xdr:rowOff>
    </xdr:to>
    <xdr:sp macro="" textlink="">
      <xdr:nvSpPr>
        <xdr:cNvPr id="46" name="Rectangle 51">
          <a:extLst>
            <a:ext uri="{FF2B5EF4-FFF2-40B4-BE49-F238E27FC236}">
              <a16:creationId xmlns:a16="http://schemas.microsoft.com/office/drawing/2014/main" id="{00000000-0008-0000-0700-00002E000000}"/>
            </a:ext>
          </a:extLst>
        </xdr:cNvPr>
        <xdr:cNvSpPr>
          <a:spLocks noChangeArrowheads="1"/>
        </xdr:cNvSpPr>
      </xdr:nvSpPr>
      <xdr:spPr bwMode="auto">
        <a:xfrm>
          <a:off x="2148840" y="114300"/>
          <a:ext cx="0" cy="0"/>
        </a:xfrm>
        <a:prstGeom prst="rect">
          <a:avLst/>
        </a:prstGeom>
        <a:noFill/>
        <a:ln w="9525">
          <a:noFill/>
          <a:miter lim="800000"/>
          <a:headEnd/>
          <a:tailEnd/>
        </a:ln>
      </xdr:spPr>
      <xdr:txBody>
        <a:bodyPr vertOverflow="clip" wrap="square" lIns="45720" tIns="50292" rIns="45720" bIns="0" anchor="t" upright="1"/>
        <a:lstStyle/>
        <a:p>
          <a:pPr algn="ctr" rtl="0">
            <a:defRPr sz="1000"/>
          </a:pPr>
          <a:r>
            <a:rPr lang="en-US" sz="2000" b="1" i="0" strike="noStrike">
              <a:solidFill>
                <a:srgbClr val="000000"/>
              </a:solidFill>
              <a:latin typeface="Limon S1"/>
            </a:rPr>
            <a:t> 2</a:t>
          </a:r>
        </a:p>
      </xdr:txBody>
    </xdr:sp>
    <xdr:clientData/>
  </xdr:twoCellAnchor>
  <xdr:twoCellAnchor>
    <xdr:from>
      <xdr:col>0</xdr:col>
      <xdr:colOff>2148840</xdr:colOff>
      <xdr:row>0</xdr:row>
      <xdr:rowOff>114300</xdr:rowOff>
    </xdr:from>
    <xdr:to>
      <xdr:col>0</xdr:col>
      <xdr:colOff>2148840</xdr:colOff>
      <xdr:row>0</xdr:row>
      <xdr:rowOff>114300</xdr:rowOff>
    </xdr:to>
    <xdr:sp macro="" textlink="">
      <xdr:nvSpPr>
        <xdr:cNvPr id="47" name="Rectangle 52">
          <a:extLst>
            <a:ext uri="{FF2B5EF4-FFF2-40B4-BE49-F238E27FC236}">
              <a16:creationId xmlns:a16="http://schemas.microsoft.com/office/drawing/2014/main" id="{00000000-0008-0000-0700-00002F000000}"/>
            </a:ext>
          </a:extLst>
        </xdr:cNvPr>
        <xdr:cNvSpPr>
          <a:spLocks noChangeArrowheads="1"/>
        </xdr:cNvSpPr>
      </xdr:nvSpPr>
      <xdr:spPr bwMode="auto">
        <a:xfrm>
          <a:off x="2148840" y="114300"/>
          <a:ext cx="0" cy="0"/>
        </a:xfrm>
        <a:prstGeom prst="rect">
          <a:avLst/>
        </a:prstGeom>
        <a:noFill/>
        <a:ln w="9525">
          <a:noFill/>
          <a:miter lim="800000"/>
          <a:headEnd/>
          <a:tailEnd/>
        </a:ln>
      </xdr:spPr>
      <xdr:txBody>
        <a:bodyPr vertOverflow="clip" wrap="square" lIns="36576" tIns="45720" rIns="36576" bIns="0" anchor="t" upright="1"/>
        <a:lstStyle/>
        <a:p>
          <a:pPr algn="ctr" rtl="0">
            <a:defRPr sz="1000"/>
          </a:pPr>
          <a:r>
            <a:rPr lang="en-US" sz="1800" b="1" i="0" strike="noStrike">
              <a:solidFill>
                <a:srgbClr val="000000"/>
              </a:solidFill>
              <a:latin typeface="Limon S1"/>
            </a:rPr>
            <a:t>cMNaykarR)ak;kñúgRKa</a:t>
          </a:r>
        </a:p>
      </xdr:txBody>
    </xdr:sp>
    <xdr:clientData/>
  </xdr:twoCellAnchor>
  <xdr:twoCellAnchor>
    <xdr:from>
      <xdr:col>0</xdr:col>
      <xdr:colOff>2436495</xdr:colOff>
      <xdr:row>2</xdr:row>
      <xdr:rowOff>0</xdr:rowOff>
    </xdr:from>
    <xdr:to>
      <xdr:col>3</xdr:col>
      <xdr:colOff>449360</xdr:colOff>
      <xdr:row>3</xdr:row>
      <xdr:rowOff>114300</xdr:rowOff>
    </xdr:to>
    <xdr:sp macro="" textlink="">
      <xdr:nvSpPr>
        <xdr:cNvPr id="48" name="Rectangle 53">
          <a:extLst>
            <a:ext uri="{FF2B5EF4-FFF2-40B4-BE49-F238E27FC236}">
              <a16:creationId xmlns:a16="http://schemas.microsoft.com/office/drawing/2014/main" id="{00000000-0008-0000-0700-000030000000}"/>
            </a:ext>
          </a:extLst>
        </xdr:cNvPr>
        <xdr:cNvSpPr>
          <a:spLocks noChangeArrowheads="1"/>
        </xdr:cNvSpPr>
      </xdr:nvSpPr>
      <xdr:spPr bwMode="auto">
        <a:xfrm>
          <a:off x="2436495" y="452438"/>
          <a:ext cx="2237203" cy="366712"/>
        </a:xfrm>
        <a:prstGeom prst="rect">
          <a:avLst/>
        </a:prstGeom>
        <a:noFill/>
        <a:ln w="9525">
          <a:noFill/>
          <a:miter lim="800000"/>
          <a:headEnd/>
          <a:tailEnd/>
        </a:ln>
      </xdr:spPr>
      <xdr:txBody>
        <a:bodyPr vertOverflow="clip" wrap="square" lIns="36576" tIns="45720" rIns="36576" bIns="45720" anchor="ctr" upright="1"/>
        <a:lstStyle/>
        <a:p>
          <a:pPr algn="ctr" rtl="0">
            <a:defRPr sz="1000"/>
          </a:pPr>
          <a:r>
            <a:rPr lang="en-US" sz="1600" b="0" i="0" strike="noStrike">
              <a:solidFill>
                <a:srgbClr val="0000FF"/>
              </a:solidFill>
              <a:latin typeface="Limon R1"/>
            </a:rPr>
            <a:t>¬shRKaseRkABIplitkmµ¦</a:t>
          </a:r>
        </a:p>
      </xdr:txBody>
    </xdr:sp>
    <xdr:clientData/>
  </xdr:twoCellAnchor>
  <xdr:twoCellAnchor>
    <xdr:from>
      <xdr:col>0</xdr:col>
      <xdr:colOff>2062472</xdr:colOff>
      <xdr:row>0</xdr:row>
      <xdr:rowOff>45085</xdr:rowOff>
    </xdr:from>
    <xdr:to>
      <xdr:col>3</xdr:col>
      <xdr:colOff>779616</xdr:colOff>
      <xdr:row>5</xdr:row>
      <xdr:rowOff>16510</xdr:rowOff>
    </xdr:to>
    <xdr:grpSp>
      <xdr:nvGrpSpPr>
        <xdr:cNvPr id="49" name="Group 48">
          <a:extLst>
            <a:ext uri="{FF2B5EF4-FFF2-40B4-BE49-F238E27FC236}">
              <a16:creationId xmlns:a16="http://schemas.microsoft.com/office/drawing/2014/main" id="{00000000-0008-0000-0700-000031000000}"/>
            </a:ext>
          </a:extLst>
        </xdr:cNvPr>
        <xdr:cNvGrpSpPr/>
      </xdr:nvGrpSpPr>
      <xdr:grpSpPr>
        <a:xfrm>
          <a:off x="2062472" y="45085"/>
          <a:ext cx="3320894" cy="1189831"/>
          <a:chOff x="2113956" y="11335"/>
          <a:chExt cx="2226129" cy="923925"/>
        </a:xfrm>
      </xdr:grpSpPr>
      <xdr:grpSp>
        <xdr:nvGrpSpPr>
          <xdr:cNvPr id="50" name="Group 54">
            <a:extLst>
              <a:ext uri="{FF2B5EF4-FFF2-40B4-BE49-F238E27FC236}">
                <a16:creationId xmlns:a16="http://schemas.microsoft.com/office/drawing/2014/main" id="{00000000-0008-0000-0700-000032000000}"/>
              </a:ext>
            </a:extLst>
          </xdr:cNvPr>
          <xdr:cNvGrpSpPr>
            <a:grpSpLocks/>
          </xdr:cNvGrpSpPr>
        </xdr:nvGrpSpPr>
        <xdr:grpSpPr bwMode="auto">
          <a:xfrm>
            <a:off x="2113956" y="11335"/>
            <a:ext cx="2226129" cy="923925"/>
            <a:chOff x="221" y="3"/>
            <a:chExt cx="220" cy="94"/>
          </a:xfrm>
        </xdr:grpSpPr>
        <xdr:sp macro="" textlink="">
          <xdr:nvSpPr>
            <xdr:cNvPr id="52" name="Rectangle 55">
              <a:extLst>
                <a:ext uri="{FF2B5EF4-FFF2-40B4-BE49-F238E27FC236}">
                  <a16:creationId xmlns:a16="http://schemas.microsoft.com/office/drawing/2014/main" id="{00000000-0008-0000-0700-000034000000}"/>
                </a:ext>
              </a:extLst>
            </xdr:cNvPr>
            <xdr:cNvSpPr>
              <a:spLocks noChangeArrowheads="1"/>
            </xdr:cNvSpPr>
          </xdr:nvSpPr>
          <xdr:spPr bwMode="auto">
            <a:xfrm>
              <a:off x="221" y="3"/>
              <a:ext cx="220" cy="94"/>
            </a:xfrm>
            <a:prstGeom prst="rect">
              <a:avLst/>
            </a:prstGeom>
            <a:solidFill>
              <a:srgbClr val="FFFFFF"/>
            </a:solidFill>
            <a:ln w="9525">
              <a:solidFill>
                <a:sysClr val="windowText" lastClr="000000"/>
              </a:solidFill>
              <a:miter lim="800000"/>
              <a:headEnd/>
              <a:tailEnd/>
            </a:ln>
          </xdr:spPr>
        </xdr:sp>
        <xdr:sp macro="" textlink="">
          <xdr:nvSpPr>
            <xdr:cNvPr id="53" name="Rectangle 56">
              <a:extLst>
                <a:ext uri="{FF2B5EF4-FFF2-40B4-BE49-F238E27FC236}">
                  <a16:creationId xmlns:a16="http://schemas.microsoft.com/office/drawing/2014/main" id="{00000000-0008-0000-0700-000035000000}"/>
                </a:ext>
              </a:extLst>
            </xdr:cNvPr>
            <xdr:cNvSpPr>
              <a:spLocks noChangeArrowheads="1"/>
            </xdr:cNvSpPr>
          </xdr:nvSpPr>
          <xdr:spPr bwMode="auto">
            <a:xfrm>
              <a:off x="233" y="9"/>
              <a:ext cx="197" cy="4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1200" b="0" i="0" strike="noStrike">
                  <a:solidFill>
                    <a:sysClr val="windowText" lastClr="000000"/>
                  </a:solidFill>
                  <a:latin typeface="Khmer OS Muol Light" panose="02000500000000020004" pitchFamily="2" charset="0"/>
                  <a:cs typeface="Khmer OS Muol Light" panose="02000500000000020004" pitchFamily="2" charset="0"/>
                </a:rPr>
                <a:t>ថ្លៃដើមទំនិញបានលក់</a:t>
              </a:r>
              <a:endParaRPr lang="en-US" sz="12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sp macro="" textlink="">
          <xdr:nvSpPr>
            <xdr:cNvPr id="54" name="Rectangle 57">
              <a:extLst>
                <a:ext uri="{FF2B5EF4-FFF2-40B4-BE49-F238E27FC236}">
                  <a16:creationId xmlns:a16="http://schemas.microsoft.com/office/drawing/2014/main" id="{00000000-0008-0000-0700-000036000000}"/>
                </a:ext>
              </a:extLst>
            </xdr:cNvPr>
            <xdr:cNvSpPr>
              <a:spLocks noChangeArrowheads="1"/>
            </xdr:cNvSpPr>
          </xdr:nvSpPr>
          <xdr:spPr bwMode="auto">
            <a:xfrm>
              <a:off x="256" y="37"/>
              <a:ext cx="150" cy="18"/>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n-US" sz="900" b="1" i="0" strike="noStrike">
                  <a:solidFill>
                    <a:sysClr val="windowText" lastClr="000000"/>
                  </a:solidFill>
                  <a:latin typeface="Myriad pro"/>
                  <a:cs typeface="Times New Roman"/>
                </a:rPr>
                <a:t>COSTS</a:t>
              </a:r>
              <a:r>
                <a:rPr lang="en-US" sz="900" b="1" i="0" strike="noStrike" baseline="0">
                  <a:solidFill>
                    <a:sysClr val="windowText" lastClr="000000"/>
                  </a:solidFill>
                  <a:latin typeface="Myriad pro"/>
                  <a:cs typeface="Times New Roman"/>
                </a:rPr>
                <a:t> OF GOODS SOLD</a:t>
              </a:r>
              <a:endParaRPr lang="en-US" sz="900" b="1" i="0" strike="noStrike">
                <a:solidFill>
                  <a:sysClr val="windowText" lastClr="000000"/>
                </a:solidFill>
                <a:latin typeface="Myriad pro"/>
                <a:cs typeface="Times New Roman"/>
              </a:endParaRPr>
            </a:p>
          </xdr:txBody>
        </xdr:sp>
        <xdr:sp macro="" textlink="">
          <xdr:nvSpPr>
            <xdr:cNvPr id="55" name="Rectangle 58">
              <a:extLst>
                <a:ext uri="{FF2B5EF4-FFF2-40B4-BE49-F238E27FC236}">
                  <a16:creationId xmlns:a16="http://schemas.microsoft.com/office/drawing/2014/main" id="{00000000-0008-0000-0700-000037000000}"/>
                </a:ext>
              </a:extLst>
            </xdr:cNvPr>
            <xdr:cNvSpPr>
              <a:spLocks noChangeArrowheads="1"/>
            </xdr:cNvSpPr>
          </xdr:nvSpPr>
          <xdr:spPr bwMode="auto">
            <a:xfrm>
              <a:off x="226" y="70"/>
              <a:ext cx="204" cy="26"/>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900" b="1" i="0" strike="noStrike">
                  <a:solidFill>
                    <a:sysClr val="windowText" lastClr="000000"/>
                  </a:solidFill>
                  <a:latin typeface="Myriad pro"/>
                  <a:cs typeface="Times New Roman"/>
                </a:rPr>
                <a:t>(NON-PRODUCTION</a:t>
              </a:r>
              <a:r>
                <a:rPr lang="en-US" sz="900" b="1" i="0" strike="noStrike" baseline="0">
                  <a:solidFill>
                    <a:sysClr val="windowText" lastClr="000000"/>
                  </a:solidFill>
                  <a:latin typeface="Myriad pro"/>
                  <a:cs typeface="Times New Roman"/>
                </a:rPr>
                <a:t> ENTERPRISE)</a:t>
              </a:r>
              <a:endParaRPr lang="en-US" sz="900" b="1" i="0" strike="noStrike">
                <a:solidFill>
                  <a:sysClr val="windowText" lastClr="000000"/>
                </a:solidFill>
                <a:latin typeface="Myriad pro"/>
                <a:cs typeface="Times New Roman"/>
              </a:endParaRPr>
            </a:p>
          </xdr:txBody>
        </xdr:sp>
      </xdr:grpSp>
      <xdr:sp macro="" textlink="">
        <xdr:nvSpPr>
          <xdr:cNvPr id="51" name="Text Box 61">
            <a:extLst>
              <a:ext uri="{FF2B5EF4-FFF2-40B4-BE49-F238E27FC236}">
                <a16:creationId xmlns:a16="http://schemas.microsoft.com/office/drawing/2014/main" id="{00000000-0008-0000-0700-000033000000}"/>
              </a:ext>
            </a:extLst>
          </xdr:cNvPr>
          <xdr:cNvSpPr txBox="1">
            <a:spLocks noChangeArrowheads="1"/>
          </xdr:cNvSpPr>
        </xdr:nvSpPr>
        <xdr:spPr bwMode="auto">
          <a:xfrm>
            <a:off x="2130335" y="453662"/>
            <a:ext cx="2176556" cy="353334"/>
          </a:xfrm>
          <a:prstGeom prst="rect">
            <a:avLst/>
          </a:prstGeom>
          <a:noFill/>
          <a:ln w="9525">
            <a:noFill/>
            <a:miter lim="800000"/>
            <a:headEnd/>
            <a:tailEnd/>
          </a:ln>
          <a:effectLst/>
        </xdr:spPr>
        <xdr:txBody>
          <a:bodyPr vertOverflow="clip" wrap="square" lIns="36576" tIns="50292" rIns="0" bIns="0" anchor="t" upright="1"/>
          <a:lstStyle/>
          <a:p>
            <a:pPr algn="ctr" rtl="1">
              <a:defRPr sz="1000"/>
            </a:pPr>
            <a:r>
              <a:rPr lang="km-KH" sz="1200" b="0" i="0" strike="noStrike">
                <a:solidFill>
                  <a:sysClr val="windowText" lastClr="000000"/>
                </a:solidFill>
                <a:latin typeface="Khmer OS Muol Light" panose="02000500000000020004" pitchFamily="2" charset="0"/>
                <a:cs typeface="Khmer OS Muol Light" panose="02000500000000020004" pitchFamily="2" charset="0"/>
              </a:rPr>
              <a:t>(សហគ្រាសក្រៅពីផលិតកម្ម)</a:t>
            </a:r>
            <a:endParaRPr lang="en-US" sz="12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grpSp>
    <xdr:clientData/>
  </xdr:twoCellAnchor>
  <xdr:twoCellAnchor>
    <xdr:from>
      <xdr:col>0</xdr:col>
      <xdr:colOff>2567070</xdr:colOff>
      <xdr:row>4</xdr:row>
      <xdr:rowOff>138239</xdr:rowOff>
    </xdr:from>
    <xdr:to>
      <xdr:col>5</xdr:col>
      <xdr:colOff>3966</xdr:colOff>
      <xdr:row>6</xdr:row>
      <xdr:rowOff>119061</xdr:rowOff>
    </xdr:to>
    <xdr:grpSp>
      <xdr:nvGrpSpPr>
        <xdr:cNvPr id="83" name="Group 82">
          <a:extLst>
            <a:ext uri="{FF2B5EF4-FFF2-40B4-BE49-F238E27FC236}">
              <a16:creationId xmlns:a16="http://schemas.microsoft.com/office/drawing/2014/main" id="{DA1898DA-04B8-4902-8275-D3DF60C733D1}"/>
            </a:ext>
          </a:extLst>
        </xdr:cNvPr>
        <xdr:cNvGrpSpPr/>
      </xdr:nvGrpSpPr>
      <xdr:grpSpPr>
        <a:xfrm>
          <a:off x="2567070" y="1102645"/>
          <a:ext cx="4921959" cy="627729"/>
          <a:chOff x="2543970" y="10026"/>
          <a:chExt cx="4921959" cy="627729"/>
        </a:xfrm>
      </xdr:grpSpPr>
      <xdr:grpSp>
        <xdr:nvGrpSpPr>
          <xdr:cNvPr id="84" name="Group 83">
            <a:extLst>
              <a:ext uri="{FF2B5EF4-FFF2-40B4-BE49-F238E27FC236}">
                <a16:creationId xmlns:a16="http://schemas.microsoft.com/office/drawing/2014/main" id="{F1CC7994-9C49-4C85-A8A5-3F7136197CC5}"/>
              </a:ext>
            </a:extLst>
          </xdr:cNvPr>
          <xdr:cNvGrpSpPr/>
        </xdr:nvGrpSpPr>
        <xdr:grpSpPr>
          <a:xfrm>
            <a:off x="5668026" y="10026"/>
            <a:ext cx="1797903" cy="288580"/>
            <a:chOff x="5662177" y="0"/>
            <a:chExt cx="1796651" cy="288789"/>
          </a:xfrm>
        </xdr:grpSpPr>
        <xdr:grpSp>
          <xdr:nvGrpSpPr>
            <xdr:cNvPr id="105" name="Group 104">
              <a:extLst>
                <a:ext uri="{FF2B5EF4-FFF2-40B4-BE49-F238E27FC236}">
                  <a16:creationId xmlns:a16="http://schemas.microsoft.com/office/drawing/2014/main" id="{1DAE6626-B8EA-4C33-A6FF-0429871AAB5B}"/>
                </a:ext>
              </a:extLst>
            </xdr:cNvPr>
            <xdr:cNvGrpSpPr/>
          </xdr:nvGrpSpPr>
          <xdr:grpSpPr>
            <a:xfrm>
              <a:off x="5662177" y="0"/>
              <a:ext cx="905633" cy="288789"/>
              <a:chOff x="3866286" y="238125"/>
              <a:chExt cx="904872" cy="295613"/>
            </a:xfrm>
          </xdr:grpSpPr>
          <xdr:sp macro="" textlink="">
            <xdr:nvSpPr>
              <xdr:cNvPr id="111" name="Rectangle 25">
                <a:extLst>
                  <a:ext uri="{FF2B5EF4-FFF2-40B4-BE49-F238E27FC236}">
                    <a16:creationId xmlns:a16="http://schemas.microsoft.com/office/drawing/2014/main" id="{F117B8C2-14A2-4399-82FA-0CFBD5638074}"/>
                  </a:ext>
                </a:extLst>
              </xdr:cNvPr>
              <xdr:cNvSpPr>
                <a:spLocks noChangeArrowheads="1"/>
              </xdr:cNvSpPr>
            </xdr:nvSpPr>
            <xdr:spPr bwMode="auto">
              <a:xfrm>
                <a:off x="4086583" y="238125"/>
                <a:ext cx="684575" cy="157982"/>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km-KH" sz="700" b="0" i="0" u="none" strike="noStrike">
                    <a:solidFill>
                      <a:sysClr val="windowText" lastClr="000000"/>
                    </a:solidFill>
                    <a:effectLst/>
                    <a:latin typeface="Khmer OS Muol Light" panose="02000500000000020004" pitchFamily="2" charset="0"/>
                    <a:ea typeface="+mn-ea"/>
                    <a:cs typeface="Khmer OS Muol Light" panose="02000500000000020004" pitchFamily="2" charset="0"/>
                  </a:rPr>
                  <a:t>ឆ្នាំជាប់ពន្ធ</a:t>
                </a:r>
                <a:endParaRPr lang="en-US" sz="7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sp macro="" textlink="">
            <xdr:nvSpPr>
              <xdr:cNvPr id="112" name="Rectangle 25">
                <a:extLst>
                  <a:ext uri="{FF2B5EF4-FFF2-40B4-BE49-F238E27FC236}">
                    <a16:creationId xmlns:a16="http://schemas.microsoft.com/office/drawing/2014/main" id="{BDC413CA-8018-46F9-AC61-6C6E84856ABE}"/>
                  </a:ext>
                </a:extLst>
              </xdr:cNvPr>
              <xdr:cNvSpPr>
                <a:spLocks noChangeArrowheads="1"/>
              </xdr:cNvSpPr>
            </xdr:nvSpPr>
            <xdr:spPr bwMode="auto">
              <a:xfrm>
                <a:off x="4096391" y="330655"/>
                <a:ext cx="501586" cy="203083"/>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en-US" sz="600" b="1" i="0" u="none" strike="noStrike">
                    <a:solidFill>
                      <a:sysClr val="windowText" lastClr="000000"/>
                    </a:solidFill>
                    <a:effectLst/>
                    <a:latin typeface="Myriad Pro" panose="020B0503030403020204" pitchFamily="34" charset="0"/>
                    <a:ea typeface="+mn-ea"/>
                    <a:cs typeface="+mn-cs"/>
                  </a:rPr>
                  <a:t>Tax Year</a:t>
                </a:r>
                <a:endParaRPr lang="en-US" sz="600" b="1"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113" name="Isosceles Triangle 112">
                <a:extLst>
                  <a:ext uri="{FF2B5EF4-FFF2-40B4-BE49-F238E27FC236}">
                    <a16:creationId xmlns:a16="http://schemas.microsoft.com/office/drawing/2014/main" id="{BD83C358-4DE2-4E9B-AFE7-9FB0F392D539}"/>
                  </a:ext>
                </a:extLst>
              </xdr:cNvPr>
              <xdr:cNvSpPr/>
            </xdr:nvSpPr>
            <xdr:spPr bwMode="auto">
              <a:xfrm rot="5400000">
                <a:off x="3867389" y="276276"/>
                <a:ext cx="191647" cy="193853"/>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106" name="Group 105">
              <a:extLst>
                <a:ext uri="{FF2B5EF4-FFF2-40B4-BE49-F238E27FC236}">
                  <a16:creationId xmlns:a16="http://schemas.microsoft.com/office/drawing/2014/main" id="{4FD7E2C1-0166-4D76-B1A3-1338F8497AD8}"/>
                </a:ext>
              </a:extLst>
            </xdr:cNvPr>
            <xdr:cNvGrpSpPr/>
          </xdr:nvGrpSpPr>
          <xdr:grpSpPr>
            <a:xfrm>
              <a:off x="6516693" y="15870"/>
              <a:ext cx="942135" cy="235016"/>
              <a:chOff x="5288092" y="152400"/>
              <a:chExt cx="942135" cy="235016"/>
            </a:xfrm>
          </xdr:grpSpPr>
          <xdr:sp macro="" textlink="">
            <xdr:nvSpPr>
              <xdr:cNvPr id="107" name="TextBox 106">
                <a:extLst>
                  <a:ext uri="{FF2B5EF4-FFF2-40B4-BE49-F238E27FC236}">
                    <a16:creationId xmlns:a16="http://schemas.microsoft.com/office/drawing/2014/main" id="{6833B31F-490E-4072-BBE0-4BB2BAFCC26C}"/>
                  </a:ext>
                </a:extLst>
              </xdr:cNvPr>
              <xdr:cNvSpPr txBox="1"/>
            </xdr:nvSpPr>
            <xdr:spPr bwMode="auto">
              <a:xfrm>
                <a:off x="5288092" y="152400"/>
                <a:ext cx="2225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8" name="TextBox 107">
                <a:extLst>
                  <a:ext uri="{FF2B5EF4-FFF2-40B4-BE49-F238E27FC236}">
                    <a16:creationId xmlns:a16="http://schemas.microsoft.com/office/drawing/2014/main" id="{62F33A50-8B55-4591-9EF4-B436EE57A72D}"/>
                  </a:ext>
                </a:extLst>
              </xdr:cNvPr>
              <xdr:cNvSpPr txBox="1"/>
            </xdr:nvSpPr>
            <xdr:spPr bwMode="auto">
              <a:xfrm>
                <a:off x="5530312" y="152400"/>
                <a:ext cx="220845"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9" name="TextBox 108">
                <a:extLst>
                  <a:ext uri="{FF2B5EF4-FFF2-40B4-BE49-F238E27FC236}">
                    <a16:creationId xmlns:a16="http://schemas.microsoft.com/office/drawing/2014/main" id="{E52741B3-D66E-49BC-B795-D4AF3C0FD966}"/>
                  </a:ext>
                </a:extLst>
              </xdr:cNvPr>
              <xdr:cNvSpPr txBox="1"/>
            </xdr:nvSpPr>
            <xdr:spPr bwMode="auto">
              <a:xfrm>
                <a:off x="5769339" y="152400"/>
                <a:ext cx="226000"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10" name="TextBox 109">
                <a:extLst>
                  <a:ext uri="{FF2B5EF4-FFF2-40B4-BE49-F238E27FC236}">
                    <a16:creationId xmlns:a16="http://schemas.microsoft.com/office/drawing/2014/main" id="{E2A99F8B-C573-43F1-B8AA-0994A079D148}"/>
                  </a:ext>
                </a:extLst>
              </xdr:cNvPr>
              <xdr:cNvSpPr txBox="1"/>
            </xdr:nvSpPr>
            <xdr:spPr bwMode="auto">
              <a:xfrm>
                <a:off x="6013521" y="152400"/>
                <a:ext cx="2167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nvGrpSpPr>
          <xdr:cNvPr id="85" name="Group 84">
            <a:extLst>
              <a:ext uri="{FF2B5EF4-FFF2-40B4-BE49-F238E27FC236}">
                <a16:creationId xmlns:a16="http://schemas.microsoft.com/office/drawing/2014/main" id="{BDA12A0F-CC0B-4D88-BC51-44103F9EB67B}"/>
              </a:ext>
            </a:extLst>
          </xdr:cNvPr>
          <xdr:cNvGrpSpPr/>
        </xdr:nvGrpSpPr>
        <xdr:grpSpPr>
          <a:xfrm>
            <a:off x="2543970" y="309354"/>
            <a:ext cx="4921309" cy="328401"/>
            <a:chOff x="3008673" y="509538"/>
            <a:chExt cx="4914839" cy="332291"/>
          </a:xfrm>
        </xdr:grpSpPr>
        <xdr:grpSp>
          <xdr:nvGrpSpPr>
            <xdr:cNvPr id="86" name="Group 85">
              <a:extLst>
                <a:ext uri="{FF2B5EF4-FFF2-40B4-BE49-F238E27FC236}">
                  <a16:creationId xmlns:a16="http://schemas.microsoft.com/office/drawing/2014/main" id="{0EEA26DB-1717-4575-AAF8-D95195016679}"/>
                </a:ext>
              </a:extLst>
            </xdr:cNvPr>
            <xdr:cNvGrpSpPr/>
          </xdr:nvGrpSpPr>
          <xdr:grpSpPr>
            <a:xfrm>
              <a:off x="3008673" y="509538"/>
              <a:ext cx="1843444" cy="332291"/>
              <a:chOff x="1940027" y="548741"/>
              <a:chExt cx="1689903" cy="298892"/>
            </a:xfrm>
          </xdr:grpSpPr>
          <xdr:sp macro="" textlink="">
            <xdr:nvSpPr>
              <xdr:cNvPr id="102" name="Rectangle 25">
                <a:extLst>
                  <a:ext uri="{FF2B5EF4-FFF2-40B4-BE49-F238E27FC236}">
                    <a16:creationId xmlns:a16="http://schemas.microsoft.com/office/drawing/2014/main" id="{51FC93A7-23CE-4F85-AC0B-A8C49AF5AB31}"/>
                  </a:ext>
                </a:extLst>
              </xdr:cNvPr>
              <xdr:cNvSpPr>
                <a:spLocks noChangeArrowheads="1"/>
              </xdr:cNvSpPr>
            </xdr:nvSpPr>
            <xdr:spPr bwMode="auto">
              <a:xfrm>
                <a:off x="1972714" y="548741"/>
                <a:ext cx="1657216" cy="157427"/>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700" b="0" i="0" u="none" strike="noStrike">
                    <a:solidFill>
                      <a:sysClr val="windowText" lastClr="000000"/>
                    </a:solidFill>
                    <a:effectLst/>
                    <a:latin typeface="Khmer OS Content" panose="02000500000000020004" pitchFamily="2" charset="0"/>
                    <a:ea typeface="+mn-ea"/>
                    <a:cs typeface="Khmer OS Content" panose="02000500000000020004" pitchFamily="2" charset="0"/>
                  </a:rPr>
                  <a:t>លេខអត្តសញ្ញាណកម្មសារពើពន្ធ ៖</a:t>
                </a:r>
                <a:r>
                  <a:rPr lang="km-KH" sz="700">
                    <a:solidFill>
                      <a:sysClr val="windowText" lastClr="000000"/>
                    </a:solidFill>
                    <a:latin typeface="Khmer OS Content" panose="02000500000000020004" pitchFamily="2" charset="0"/>
                    <a:cs typeface="Khmer OS Content" panose="02000500000000020004" pitchFamily="2" charset="0"/>
                  </a:rPr>
                  <a:t> </a:t>
                </a:r>
                <a:endParaRPr lang="en-US" sz="70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103" name="Rectangle 25">
                <a:extLst>
                  <a:ext uri="{FF2B5EF4-FFF2-40B4-BE49-F238E27FC236}">
                    <a16:creationId xmlns:a16="http://schemas.microsoft.com/office/drawing/2014/main" id="{E9EE22E7-8861-457D-AC57-0C0336340F91}"/>
                  </a:ext>
                </a:extLst>
              </xdr:cNvPr>
              <xdr:cNvSpPr>
                <a:spLocks noChangeArrowheads="1"/>
              </xdr:cNvSpPr>
            </xdr:nvSpPr>
            <xdr:spPr bwMode="auto">
              <a:xfrm>
                <a:off x="2063841" y="645263"/>
                <a:ext cx="1330973" cy="20237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en-US" sz="600" b="0" i="0" u="none" strike="noStrike">
                    <a:solidFill>
                      <a:sysClr val="windowText" lastClr="000000"/>
                    </a:solidFill>
                    <a:effectLst/>
                    <a:latin typeface="Myriad Pro" panose="020B0503030403020204" pitchFamily="34" charset="0"/>
                    <a:ea typeface="+mn-ea"/>
                    <a:cs typeface="+mn-cs"/>
                  </a:rPr>
                  <a:t>   Tax Identification Number (TIN) :</a:t>
                </a:r>
                <a:r>
                  <a:rPr lang="en-US" sz="600">
                    <a:solidFill>
                      <a:sysClr val="windowText" lastClr="000000"/>
                    </a:solidFill>
                    <a:latin typeface="Myriad Pro" panose="020B0503030403020204" pitchFamily="34" charset="0"/>
                  </a:rPr>
                  <a:t> </a:t>
                </a:r>
                <a:endParaRPr lang="en-US" sz="600" b="0"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104" name="Isosceles Triangle 103">
                <a:extLst>
                  <a:ext uri="{FF2B5EF4-FFF2-40B4-BE49-F238E27FC236}">
                    <a16:creationId xmlns:a16="http://schemas.microsoft.com/office/drawing/2014/main" id="{8F42FA0D-71E1-432C-BD0F-B882B3EBCB4F}"/>
                  </a:ext>
                </a:extLst>
              </xdr:cNvPr>
              <xdr:cNvSpPr/>
            </xdr:nvSpPr>
            <xdr:spPr bwMode="auto">
              <a:xfrm rot="5400000">
                <a:off x="1938287" y="592815"/>
                <a:ext cx="193172" cy="189692"/>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87" name="Group 86">
              <a:extLst>
                <a:ext uri="{FF2B5EF4-FFF2-40B4-BE49-F238E27FC236}">
                  <a16:creationId xmlns:a16="http://schemas.microsoft.com/office/drawing/2014/main" id="{F355DABD-599F-4976-A1AA-432F73A9D1D8}"/>
                </a:ext>
              </a:extLst>
            </xdr:cNvPr>
            <xdr:cNvGrpSpPr/>
          </xdr:nvGrpSpPr>
          <xdr:grpSpPr>
            <a:xfrm>
              <a:off x="4692216" y="540184"/>
              <a:ext cx="3231296" cy="235700"/>
              <a:chOff x="2580084" y="2482299"/>
              <a:chExt cx="3228772" cy="235700"/>
            </a:xfrm>
          </xdr:grpSpPr>
          <xdr:sp macro="" textlink="">
            <xdr:nvSpPr>
              <xdr:cNvPr id="88" name="TextBox 87">
                <a:extLst>
                  <a:ext uri="{FF2B5EF4-FFF2-40B4-BE49-F238E27FC236}">
                    <a16:creationId xmlns:a16="http://schemas.microsoft.com/office/drawing/2014/main" id="{B7766F0B-FE74-45ED-A587-84F31A037105}"/>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89" name="TextBox 88">
                <a:extLst>
                  <a:ext uri="{FF2B5EF4-FFF2-40B4-BE49-F238E27FC236}">
                    <a16:creationId xmlns:a16="http://schemas.microsoft.com/office/drawing/2014/main" id="{1AAD2187-F520-4C03-90D7-0B9D6955982F}"/>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0" name="TextBox 89">
                <a:extLst>
                  <a:ext uri="{FF2B5EF4-FFF2-40B4-BE49-F238E27FC236}">
                    <a16:creationId xmlns:a16="http://schemas.microsoft.com/office/drawing/2014/main" id="{0291EFEB-7980-4E2B-92D5-E7C25F842321}"/>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1" name="TextBox 90">
                <a:extLst>
                  <a:ext uri="{FF2B5EF4-FFF2-40B4-BE49-F238E27FC236}">
                    <a16:creationId xmlns:a16="http://schemas.microsoft.com/office/drawing/2014/main" id="{E5019C14-4B75-432A-8E64-9675CE1FE719}"/>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2" name="TextBox 91">
                <a:extLst>
                  <a:ext uri="{FF2B5EF4-FFF2-40B4-BE49-F238E27FC236}">
                    <a16:creationId xmlns:a16="http://schemas.microsoft.com/office/drawing/2014/main" id="{6A2602E4-7DA8-4E5F-BC96-AD857B82284A}"/>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3" name="TextBox 92">
                <a:extLst>
                  <a:ext uri="{FF2B5EF4-FFF2-40B4-BE49-F238E27FC236}">
                    <a16:creationId xmlns:a16="http://schemas.microsoft.com/office/drawing/2014/main" id="{F6E24746-0FBD-48FD-8F05-DAEA7FA71331}"/>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4" name="TextBox 93">
                <a:extLst>
                  <a:ext uri="{FF2B5EF4-FFF2-40B4-BE49-F238E27FC236}">
                    <a16:creationId xmlns:a16="http://schemas.microsoft.com/office/drawing/2014/main" id="{78605A1F-D6E7-4967-86DE-2D615126F27A}"/>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5" name="TextBox 94">
                <a:extLst>
                  <a:ext uri="{FF2B5EF4-FFF2-40B4-BE49-F238E27FC236}">
                    <a16:creationId xmlns:a16="http://schemas.microsoft.com/office/drawing/2014/main" id="{4623F7B2-31FA-4306-B198-032FCCEA6B2F}"/>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6" name="TextBox 95">
                <a:extLst>
                  <a:ext uri="{FF2B5EF4-FFF2-40B4-BE49-F238E27FC236}">
                    <a16:creationId xmlns:a16="http://schemas.microsoft.com/office/drawing/2014/main" id="{CE8D1AFB-B5D2-4DFA-8128-2F074B5D2CA5}"/>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7" name="TextBox 96">
                <a:extLst>
                  <a:ext uri="{FF2B5EF4-FFF2-40B4-BE49-F238E27FC236}">
                    <a16:creationId xmlns:a16="http://schemas.microsoft.com/office/drawing/2014/main" id="{AE0B71BB-9677-4FB4-85CD-4912C54867C7}"/>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8" name="TextBox 97">
                <a:extLst>
                  <a:ext uri="{FF2B5EF4-FFF2-40B4-BE49-F238E27FC236}">
                    <a16:creationId xmlns:a16="http://schemas.microsoft.com/office/drawing/2014/main" id="{B15D4F73-BFDA-40BD-9F12-C9306F0440FD}"/>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9" name="TextBox 98">
                <a:extLst>
                  <a:ext uri="{FF2B5EF4-FFF2-40B4-BE49-F238E27FC236}">
                    <a16:creationId xmlns:a16="http://schemas.microsoft.com/office/drawing/2014/main" id="{31E20BCE-1946-493C-AF72-FDA4A59AD928}"/>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0" name="TextBox 99">
                <a:extLst>
                  <a:ext uri="{FF2B5EF4-FFF2-40B4-BE49-F238E27FC236}">
                    <a16:creationId xmlns:a16="http://schemas.microsoft.com/office/drawing/2014/main" id="{D778DBAB-EAE0-46A7-AF7B-E39A6749660A}"/>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101" name="TextBox 100">
                <a:extLst>
                  <a:ext uri="{FF2B5EF4-FFF2-40B4-BE49-F238E27FC236}">
                    <a16:creationId xmlns:a16="http://schemas.microsoft.com/office/drawing/2014/main" id="{ED864387-18F3-4EBC-BCA7-04CBD6D4FB9A}"/>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38100</xdr:rowOff>
    </xdr:from>
    <xdr:ext cx="32060" cy="147476"/>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376238" y="34290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en-US" sz="1000" b="0" i="0" strike="noStrike">
              <a:solidFill>
                <a:srgbClr val="000000"/>
              </a:solidFill>
              <a:latin typeface="Times New Roman"/>
              <a:cs typeface="Times New Roman"/>
            </a:rPr>
            <a:t> </a:t>
          </a:r>
        </a:p>
      </xdr:txBody>
    </xdr:sp>
    <xdr:clientData/>
  </xdr:oneCellAnchor>
  <xdr:twoCellAnchor>
    <xdr:from>
      <xdr:col>6</xdr:col>
      <xdr:colOff>0</xdr:colOff>
      <xdr:row>63</xdr:row>
      <xdr:rowOff>0</xdr:rowOff>
    </xdr:from>
    <xdr:to>
      <xdr:col>6</xdr:col>
      <xdr:colOff>0</xdr:colOff>
      <xdr:row>63</xdr:row>
      <xdr:rowOff>0</xdr:rowOff>
    </xdr:to>
    <xdr:sp macro="" textlink="">
      <xdr:nvSpPr>
        <xdr:cNvPr id="3" name="Line 5">
          <a:extLst>
            <a:ext uri="{FF2B5EF4-FFF2-40B4-BE49-F238E27FC236}">
              <a16:creationId xmlns:a16="http://schemas.microsoft.com/office/drawing/2014/main" id="{00000000-0008-0000-0800-000003000000}"/>
            </a:ext>
          </a:extLst>
        </xdr:cNvPr>
        <xdr:cNvSpPr>
          <a:spLocks noChangeShapeType="1"/>
        </xdr:cNvSpPr>
      </xdr:nvSpPr>
      <xdr:spPr bwMode="auto">
        <a:xfrm flipH="1">
          <a:off x="7491413" y="10691813"/>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0</xdr:rowOff>
    </xdr:from>
    <xdr:to>
      <xdr:col>6</xdr:col>
      <xdr:colOff>0</xdr:colOff>
      <xdr:row>63</xdr:row>
      <xdr:rowOff>0</xdr:rowOff>
    </xdr:to>
    <xdr:sp macro="" textlink="">
      <xdr:nvSpPr>
        <xdr:cNvPr id="4" name="Line 6">
          <a:extLst>
            <a:ext uri="{FF2B5EF4-FFF2-40B4-BE49-F238E27FC236}">
              <a16:creationId xmlns:a16="http://schemas.microsoft.com/office/drawing/2014/main" id="{00000000-0008-0000-0800-000004000000}"/>
            </a:ext>
          </a:extLst>
        </xdr:cNvPr>
        <xdr:cNvSpPr>
          <a:spLocks noChangeShapeType="1"/>
        </xdr:cNvSpPr>
      </xdr:nvSpPr>
      <xdr:spPr bwMode="auto">
        <a:xfrm flipH="1">
          <a:off x="7491413" y="10691813"/>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0</xdr:rowOff>
    </xdr:from>
    <xdr:to>
      <xdr:col>6</xdr:col>
      <xdr:colOff>0</xdr:colOff>
      <xdr:row>63</xdr:row>
      <xdr:rowOff>0</xdr:rowOff>
    </xdr:to>
    <xdr:sp macro="" textlink="">
      <xdr:nvSpPr>
        <xdr:cNvPr id="5" name="Rectangle 7">
          <a:extLst>
            <a:ext uri="{FF2B5EF4-FFF2-40B4-BE49-F238E27FC236}">
              <a16:creationId xmlns:a16="http://schemas.microsoft.com/office/drawing/2014/main" id="{00000000-0008-0000-0800-000005000000}"/>
            </a:ext>
          </a:extLst>
        </xdr:cNvPr>
        <xdr:cNvSpPr>
          <a:spLocks noChangeArrowheads="1"/>
        </xdr:cNvSpPr>
      </xdr:nvSpPr>
      <xdr:spPr bwMode="auto">
        <a:xfrm>
          <a:off x="7491413" y="10691813"/>
          <a:ext cx="0" cy="0"/>
        </a:xfrm>
        <a:prstGeom prst="rect">
          <a:avLst/>
        </a:prstGeom>
        <a:noFill/>
        <a:ln w="9525">
          <a:noFill/>
          <a:miter lim="800000"/>
          <a:headEnd/>
          <a:tailEnd/>
        </a:ln>
      </xdr:spPr>
      <xdr:txBody>
        <a:bodyPr vertOverflow="clip" wrap="square" lIns="64008" tIns="22860" rIns="0" bIns="0" anchor="t" upright="1"/>
        <a:lstStyle/>
        <a:p>
          <a:pPr algn="l" rtl="0">
            <a:defRPr sz="1000"/>
          </a:pPr>
          <a:r>
            <a:rPr lang="en-US" sz="1200" b="0" i="0" strike="noStrike">
              <a:solidFill>
                <a:srgbClr val="000000"/>
              </a:solidFill>
              <a:latin typeface="Wingdings"/>
            </a:rPr>
            <a:t>­</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6" name="Rectangle 8">
          <a:extLst>
            <a:ext uri="{FF2B5EF4-FFF2-40B4-BE49-F238E27FC236}">
              <a16:creationId xmlns:a16="http://schemas.microsoft.com/office/drawing/2014/main" id="{00000000-0008-0000-0800-000006000000}"/>
            </a:ext>
          </a:extLst>
        </xdr:cNvPr>
        <xdr:cNvSpPr>
          <a:spLocks noChangeArrowheads="1"/>
        </xdr:cNvSpPr>
      </xdr:nvSpPr>
      <xdr:spPr bwMode="auto">
        <a:xfrm>
          <a:off x="7491413" y="10691813"/>
          <a:ext cx="0" cy="0"/>
        </a:xfrm>
        <a:prstGeom prst="rect">
          <a:avLst/>
        </a:prstGeom>
        <a:noFill/>
        <a:ln w="9525">
          <a:noFill/>
          <a:miter lim="800000"/>
          <a:headEnd/>
          <a:tailEnd/>
        </a:ln>
      </xdr:spPr>
      <xdr:txBody>
        <a:bodyPr vertOverflow="clip" wrap="square" lIns="64008" tIns="22860" rIns="0" bIns="0" anchor="t" upright="1"/>
        <a:lstStyle/>
        <a:p>
          <a:pPr algn="l" rtl="0">
            <a:defRPr sz="1000"/>
          </a:pPr>
          <a:r>
            <a:rPr lang="en-US" sz="1200" b="0" i="0" strike="noStrike">
              <a:solidFill>
                <a:srgbClr val="000000"/>
              </a:solidFill>
              <a:latin typeface="Wingdings"/>
            </a:rPr>
            <a:t>­</a:t>
          </a:r>
        </a:p>
      </xdr:txBody>
    </xdr:sp>
    <xdr:clientData/>
  </xdr:twoCellAnchor>
  <xdr:twoCellAnchor>
    <xdr:from>
      <xdr:col>6</xdr:col>
      <xdr:colOff>0</xdr:colOff>
      <xdr:row>63</xdr:row>
      <xdr:rowOff>0</xdr:rowOff>
    </xdr:from>
    <xdr:to>
      <xdr:col>6</xdr:col>
      <xdr:colOff>0</xdr:colOff>
      <xdr:row>63</xdr:row>
      <xdr:rowOff>0</xdr:rowOff>
    </xdr:to>
    <xdr:sp macro="" textlink="">
      <xdr:nvSpPr>
        <xdr:cNvPr id="7" name="Line 9">
          <a:extLst>
            <a:ext uri="{FF2B5EF4-FFF2-40B4-BE49-F238E27FC236}">
              <a16:creationId xmlns:a16="http://schemas.microsoft.com/office/drawing/2014/main" id="{00000000-0008-0000-0800-000007000000}"/>
            </a:ext>
          </a:extLst>
        </xdr:cNvPr>
        <xdr:cNvSpPr>
          <a:spLocks noChangeShapeType="1"/>
        </xdr:cNvSpPr>
      </xdr:nvSpPr>
      <xdr:spPr bwMode="auto">
        <a:xfrm flipH="1">
          <a:off x="7491413" y="10691813"/>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1804955</xdr:colOff>
      <xdr:row>0</xdr:row>
      <xdr:rowOff>28575</xdr:rowOff>
    </xdr:from>
    <xdr:to>
      <xdr:col>4</xdr:col>
      <xdr:colOff>639975</xdr:colOff>
      <xdr:row>2</xdr:row>
      <xdr:rowOff>74342</xdr:rowOff>
    </xdr:to>
    <xdr:grpSp>
      <xdr:nvGrpSpPr>
        <xdr:cNvPr id="8" name="Group 7">
          <a:extLst>
            <a:ext uri="{FF2B5EF4-FFF2-40B4-BE49-F238E27FC236}">
              <a16:creationId xmlns:a16="http://schemas.microsoft.com/office/drawing/2014/main" id="{00000000-0008-0000-0800-000008000000}"/>
            </a:ext>
          </a:extLst>
        </xdr:cNvPr>
        <xdr:cNvGrpSpPr/>
      </xdr:nvGrpSpPr>
      <xdr:grpSpPr>
        <a:xfrm>
          <a:off x="2190840" y="28575"/>
          <a:ext cx="3494943" cy="651459"/>
          <a:chOff x="1883112" y="28575"/>
          <a:chExt cx="2715845" cy="510111"/>
        </a:xfrm>
      </xdr:grpSpPr>
      <xdr:sp macro="" textlink="">
        <xdr:nvSpPr>
          <xdr:cNvPr id="9" name="Rectangle 10">
            <a:extLst>
              <a:ext uri="{FF2B5EF4-FFF2-40B4-BE49-F238E27FC236}">
                <a16:creationId xmlns:a16="http://schemas.microsoft.com/office/drawing/2014/main" id="{00000000-0008-0000-0800-000009000000}"/>
              </a:ext>
            </a:extLst>
          </xdr:cNvPr>
          <xdr:cNvSpPr>
            <a:spLocks noChangeArrowheads="1"/>
          </xdr:cNvSpPr>
        </xdr:nvSpPr>
        <xdr:spPr bwMode="auto">
          <a:xfrm>
            <a:off x="2108615" y="238125"/>
            <a:ext cx="2344564" cy="300561"/>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900" b="1" i="0" strike="noStrike">
                <a:solidFill>
                  <a:sysClr val="windowText" lastClr="000000"/>
                </a:solidFill>
                <a:latin typeface="Myriad pro"/>
                <a:cs typeface="Times New Roman"/>
              </a:rPr>
              <a:t>TABLE OF INCOME TAX CALCULATION</a:t>
            </a:r>
          </a:p>
        </xdr:txBody>
      </xdr:sp>
      <xdr:sp macro="" textlink="">
        <xdr:nvSpPr>
          <xdr:cNvPr id="10" name="Rectangle 12">
            <a:extLst>
              <a:ext uri="{FF2B5EF4-FFF2-40B4-BE49-F238E27FC236}">
                <a16:creationId xmlns:a16="http://schemas.microsoft.com/office/drawing/2014/main" id="{00000000-0008-0000-0800-00000A000000}"/>
              </a:ext>
            </a:extLst>
          </xdr:cNvPr>
          <xdr:cNvSpPr>
            <a:spLocks noChangeArrowheads="1"/>
          </xdr:cNvSpPr>
        </xdr:nvSpPr>
        <xdr:spPr bwMode="auto">
          <a:xfrm>
            <a:off x="1976436" y="57150"/>
            <a:ext cx="2524590" cy="435769"/>
          </a:xfrm>
          <a:prstGeom prst="rect">
            <a:avLst/>
          </a:prstGeom>
          <a:noFill/>
          <a:ln w="9525">
            <a:solidFill>
              <a:sysClr val="windowText" lastClr="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1" name="Rectangle 13">
            <a:extLst>
              <a:ext uri="{FF2B5EF4-FFF2-40B4-BE49-F238E27FC236}">
                <a16:creationId xmlns:a16="http://schemas.microsoft.com/office/drawing/2014/main" id="{00000000-0008-0000-0800-00000B000000}"/>
              </a:ext>
            </a:extLst>
          </xdr:cNvPr>
          <xdr:cNvSpPr>
            <a:spLocks noChangeArrowheads="1"/>
          </xdr:cNvSpPr>
        </xdr:nvSpPr>
        <xdr:spPr bwMode="auto">
          <a:xfrm>
            <a:off x="1883112" y="28575"/>
            <a:ext cx="2715845" cy="355411"/>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1200" b="0" i="0" strike="noStrike">
                <a:solidFill>
                  <a:sysClr val="windowText" lastClr="000000"/>
                </a:solidFill>
                <a:latin typeface="Khmer OS Muol Light" panose="02000500000000020004" pitchFamily="2" charset="0"/>
                <a:cs typeface="Khmer OS Muol Light" panose="02000500000000020004" pitchFamily="2" charset="0"/>
              </a:rPr>
              <a:t>តារាងគណនាពន្ធលើប្រាក់ចំណូល</a:t>
            </a:r>
            <a:endParaRPr lang="en-US" sz="12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grpSp>
    <xdr:clientData/>
  </xdr:twoCellAnchor>
  <xdr:twoCellAnchor>
    <xdr:from>
      <xdr:col>5</xdr:col>
      <xdr:colOff>781050</xdr:colOff>
      <xdr:row>63</xdr:row>
      <xdr:rowOff>0</xdr:rowOff>
    </xdr:from>
    <xdr:to>
      <xdr:col>6</xdr:col>
      <xdr:colOff>93108</xdr:colOff>
      <xdr:row>63</xdr:row>
      <xdr:rowOff>0</xdr:rowOff>
    </xdr:to>
    <xdr:sp macro="" textlink="">
      <xdr:nvSpPr>
        <xdr:cNvPr id="12" name="Rectangle 14">
          <a:extLst>
            <a:ext uri="{FF2B5EF4-FFF2-40B4-BE49-F238E27FC236}">
              <a16:creationId xmlns:a16="http://schemas.microsoft.com/office/drawing/2014/main" id="{00000000-0008-0000-0800-00000C000000}"/>
            </a:ext>
          </a:extLst>
        </xdr:cNvPr>
        <xdr:cNvSpPr>
          <a:spLocks noChangeArrowheads="1"/>
        </xdr:cNvSpPr>
      </xdr:nvSpPr>
      <xdr:spPr bwMode="auto">
        <a:xfrm>
          <a:off x="6934200" y="10691813"/>
          <a:ext cx="650321" cy="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0" i="0" strike="noStrike">
              <a:solidFill>
                <a:srgbClr val="000000"/>
              </a:solidFill>
              <a:latin typeface="Times New Roman"/>
              <a:cs typeface="Times New Roman"/>
            </a:rPr>
            <a:t>10/17</a:t>
          </a:r>
        </a:p>
        <a:p>
          <a:pPr algn="l" rtl="0">
            <a:defRPr sz="1000"/>
          </a:pPr>
          <a:endParaRPr lang="en-US" sz="800" b="0" i="0" strike="noStrike">
            <a:solidFill>
              <a:srgbClr val="000000"/>
            </a:solidFill>
            <a:latin typeface="Times New Roman"/>
            <a:cs typeface="Times New Roman"/>
          </a:endParaRPr>
        </a:p>
      </xdr:txBody>
    </xdr:sp>
    <xdr:clientData/>
  </xdr:twoCellAnchor>
  <xdr:twoCellAnchor>
    <xdr:from>
      <xdr:col>1</xdr:col>
      <xdr:colOff>2664493</xdr:colOff>
      <xdr:row>1</xdr:row>
      <xdr:rowOff>102980</xdr:rowOff>
    </xdr:from>
    <xdr:to>
      <xdr:col>6</xdr:col>
      <xdr:colOff>837</xdr:colOff>
      <xdr:row>2</xdr:row>
      <xdr:rowOff>421836</xdr:rowOff>
    </xdr:to>
    <xdr:grpSp>
      <xdr:nvGrpSpPr>
        <xdr:cNvPr id="67" name="Group 66">
          <a:extLst>
            <a:ext uri="{FF2B5EF4-FFF2-40B4-BE49-F238E27FC236}">
              <a16:creationId xmlns:a16="http://schemas.microsoft.com/office/drawing/2014/main" id="{3FFA9FC3-329E-4BC3-9809-C7FA0DC2831D}"/>
            </a:ext>
          </a:extLst>
        </xdr:cNvPr>
        <xdr:cNvGrpSpPr/>
      </xdr:nvGrpSpPr>
      <xdr:grpSpPr>
        <a:xfrm>
          <a:off x="3050378" y="405826"/>
          <a:ext cx="4907497" cy="621702"/>
          <a:chOff x="2543970" y="10026"/>
          <a:chExt cx="4921959" cy="627729"/>
        </a:xfrm>
      </xdr:grpSpPr>
      <xdr:grpSp>
        <xdr:nvGrpSpPr>
          <xdr:cNvPr id="68" name="Group 67">
            <a:extLst>
              <a:ext uri="{FF2B5EF4-FFF2-40B4-BE49-F238E27FC236}">
                <a16:creationId xmlns:a16="http://schemas.microsoft.com/office/drawing/2014/main" id="{2147CDA6-287B-4B96-BFEA-DCF0AD4DDD68}"/>
              </a:ext>
            </a:extLst>
          </xdr:cNvPr>
          <xdr:cNvGrpSpPr/>
        </xdr:nvGrpSpPr>
        <xdr:grpSpPr>
          <a:xfrm>
            <a:off x="5668026" y="10026"/>
            <a:ext cx="1797903" cy="288580"/>
            <a:chOff x="5662177" y="0"/>
            <a:chExt cx="1796651" cy="288789"/>
          </a:xfrm>
        </xdr:grpSpPr>
        <xdr:grpSp>
          <xdr:nvGrpSpPr>
            <xdr:cNvPr id="89" name="Group 88">
              <a:extLst>
                <a:ext uri="{FF2B5EF4-FFF2-40B4-BE49-F238E27FC236}">
                  <a16:creationId xmlns:a16="http://schemas.microsoft.com/office/drawing/2014/main" id="{CA566FF7-B316-4237-A628-61B56158225D}"/>
                </a:ext>
              </a:extLst>
            </xdr:cNvPr>
            <xdr:cNvGrpSpPr/>
          </xdr:nvGrpSpPr>
          <xdr:grpSpPr>
            <a:xfrm>
              <a:off x="5662177" y="0"/>
              <a:ext cx="905633" cy="288789"/>
              <a:chOff x="3866286" y="238125"/>
              <a:chExt cx="904872" cy="295613"/>
            </a:xfrm>
          </xdr:grpSpPr>
          <xdr:sp macro="" textlink="">
            <xdr:nvSpPr>
              <xdr:cNvPr id="95" name="Rectangle 25">
                <a:extLst>
                  <a:ext uri="{FF2B5EF4-FFF2-40B4-BE49-F238E27FC236}">
                    <a16:creationId xmlns:a16="http://schemas.microsoft.com/office/drawing/2014/main" id="{344A1FF7-EF0B-4D6E-8C18-F61DB9D6793E}"/>
                  </a:ext>
                </a:extLst>
              </xdr:cNvPr>
              <xdr:cNvSpPr>
                <a:spLocks noChangeArrowheads="1"/>
              </xdr:cNvSpPr>
            </xdr:nvSpPr>
            <xdr:spPr bwMode="auto">
              <a:xfrm>
                <a:off x="4086583" y="238125"/>
                <a:ext cx="684575" cy="157982"/>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km-KH" sz="700" b="0" i="0" u="none" strike="noStrike">
                    <a:solidFill>
                      <a:sysClr val="windowText" lastClr="000000"/>
                    </a:solidFill>
                    <a:effectLst/>
                    <a:latin typeface="Khmer OS Muol Light" panose="02000500000000020004" pitchFamily="2" charset="0"/>
                    <a:ea typeface="+mn-ea"/>
                    <a:cs typeface="Khmer OS Muol Light" panose="02000500000000020004" pitchFamily="2" charset="0"/>
                  </a:rPr>
                  <a:t>ឆ្នាំជាប់ពន្ធ</a:t>
                </a:r>
                <a:endParaRPr lang="en-US" sz="700" b="0" i="0" strike="noStrike">
                  <a:solidFill>
                    <a:sysClr val="windowText" lastClr="000000"/>
                  </a:solidFill>
                  <a:latin typeface="Khmer OS Muol Light" panose="02000500000000020004" pitchFamily="2" charset="0"/>
                  <a:cs typeface="Khmer OS Muol Light" panose="02000500000000020004" pitchFamily="2" charset="0"/>
                </a:endParaRPr>
              </a:p>
            </xdr:txBody>
          </xdr:sp>
          <xdr:sp macro="" textlink="">
            <xdr:nvSpPr>
              <xdr:cNvPr id="96" name="Rectangle 25">
                <a:extLst>
                  <a:ext uri="{FF2B5EF4-FFF2-40B4-BE49-F238E27FC236}">
                    <a16:creationId xmlns:a16="http://schemas.microsoft.com/office/drawing/2014/main" id="{408F28AC-E5B6-45BA-806F-E49AA60C18A5}"/>
                  </a:ext>
                </a:extLst>
              </xdr:cNvPr>
              <xdr:cNvSpPr>
                <a:spLocks noChangeArrowheads="1"/>
              </xdr:cNvSpPr>
            </xdr:nvSpPr>
            <xdr:spPr bwMode="auto">
              <a:xfrm>
                <a:off x="4096391" y="330655"/>
                <a:ext cx="501586" cy="203083"/>
              </a:xfrm>
              <a:prstGeom prst="rect">
                <a:avLst/>
              </a:prstGeom>
              <a:noFill/>
              <a:ln w="9525">
                <a:noFill/>
                <a:miter lim="800000"/>
                <a:headEnd/>
                <a:tailEnd/>
              </a:ln>
            </xdr:spPr>
            <xdr:txBody>
              <a:bodyPr vertOverflow="clip" wrap="square" lIns="45720" tIns="54864" rIns="45720" bIns="54864" anchor="ctr" upright="1"/>
              <a:lstStyle/>
              <a:p>
                <a:pPr algn="l" rtl="0">
                  <a:defRPr sz="1000"/>
                </a:pPr>
                <a:r>
                  <a:rPr lang="en-US" sz="600" b="1" i="0" u="none" strike="noStrike">
                    <a:solidFill>
                      <a:sysClr val="windowText" lastClr="000000"/>
                    </a:solidFill>
                    <a:effectLst/>
                    <a:latin typeface="Myriad Pro" panose="020B0503030403020204" pitchFamily="34" charset="0"/>
                    <a:ea typeface="+mn-ea"/>
                    <a:cs typeface="+mn-cs"/>
                  </a:rPr>
                  <a:t>Tax Year</a:t>
                </a:r>
                <a:endParaRPr lang="en-US" sz="600" b="1"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97" name="Isosceles Triangle 96">
                <a:extLst>
                  <a:ext uri="{FF2B5EF4-FFF2-40B4-BE49-F238E27FC236}">
                    <a16:creationId xmlns:a16="http://schemas.microsoft.com/office/drawing/2014/main" id="{3103DE21-8657-42EE-B20A-96D8DA26A2F6}"/>
                  </a:ext>
                </a:extLst>
              </xdr:cNvPr>
              <xdr:cNvSpPr/>
            </xdr:nvSpPr>
            <xdr:spPr bwMode="auto">
              <a:xfrm rot="5400000">
                <a:off x="3867389" y="276276"/>
                <a:ext cx="191647" cy="193853"/>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90" name="Group 89">
              <a:extLst>
                <a:ext uri="{FF2B5EF4-FFF2-40B4-BE49-F238E27FC236}">
                  <a16:creationId xmlns:a16="http://schemas.microsoft.com/office/drawing/2014/main" id="{E0C971E8-4053-40D9-AB60-7E5BEBC8DA3B}"/>
                </a:ext>
              </a:extLst>
            </xdr:cNvPr>
            <xdr:cNvGrpSpPr/>
          </xdr:nvGrpSpPr>
          <xdr:grpSpPr>
            <a:xfrm>
              <a:off x="6516693" y="15870"/>
              <a:ext cx="942135" cy="235016"/>
              <a:chOff x="5288092" y="152400"/>
              <a:chExt cx="942135" cy="235016"/>
            </a:xfrm>
          </xdr:grpSpPr>
          <xdr:sp macro="" textlink="">
            <xdr:nvSpPr>
              <xdr:cNvPr id="91" name="TextBox 90">
                <a:extLst>
                  <a:ext uri="{FF2B5EF4-FFF2-40B4-BE49-F238E27FC236}">
                    <a16:creationId xmlns:a16="http://schemas.microsoft.com/office/drawing/2014/main" id="{5EE61DF4-8F79-4D37-8F49-3C71E6169ECF}"/>
                  </a:ext>
                </a:extLst>
              </xdr:cNvPr>
              <xdr:cNvSpPr txBox="1"/>
            </xdr:nvSpPr>
            <xdr:spPr bwMode="auto">
              <a:xfrm>
                <a:off x="5288092" y="152400"/>
                <a:ext cx="2225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2" name="TextBox 91">
                <a:extLst>
                  <a:ext uri="{FF2B5EF4-FFF2-40B4-BE49-F238E27FC236}">
                    <a16:creationId xmlns:a16="http://schemas.microsoft.com/office/drawing/2014/main" id="{EAE6498D-D88B-4ECE-B3F8-FF5A8E8DCCCC}"/>
                  </a:ext>
                </a:extLst>
              </xdr:cNvPr>
              <xdr:cNvSpPr txBox="1"/>
            </xdr:nvSpPr>
            <xdr:spPr bwMode="auto">
              <a:xfrm>
                <a:off x="5530312" y="152400"/>
                <a:ext cx="220845"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3" name="TextBox 92">
                <a:extLst>
                  <a:ext uri="{FF2B5EF4-FFF2-40B4-BE49-F238E27FC236}">
                    <a16:creationId xmlns:a16="http://schemas.microsoft.com/office/drawing/2014/main" id="{24597679-6E5D-4C40-A924-D74A82008DF3}"/>
                  </a:ext>
                </a:extLst>
              </xdr:cNvPr>
              <xdr:cNvSpPr txBox="1"/>
            </xdr:nvSpPr>
            <xdr:spPr bwMode="auto">
              <a:xfrm>
                <a:off x="5769339" y="152400"/>
                <a:ext cx="226000"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94" name="TextBox 93">
                <a:extLst>
                  <a:ext uri="{FF2B5EF4-FFF2-40B4-BE49-F238E27FC236}">
                    <a16:creationId xmlns:a16="http://schemas.microsoft.com/office/drawing/2014/main" id="{4D370FD4-3BB1-4F3D-A97D-7B61BE1150E3}"/>
                  </a:ext>
                </a:extLst>
              </xdr:cNvPr>
              <xdr:cNvSpPr txBox="1"/>
            </xdr:nvSpPr>
            <xdr:spPr bwMode="auto">
              <a:xfrm>
                <a:off x="6013521" y="152400"/>
                <a:ext cx="216706" cy="235016"/>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nvGrpSpPr>
          <xdr:cNvPr id="69" name="Group 68">
            <a:extLst>
              <a:ext uri="{FF2B5EF4-FFF2-40B4-BE49-F238E27FC236}">
                <a16:creationId xmlns:a16="http://schemas.microsoft.com/office/drawing/2014/main" id="{97BFE523-C924-4B03-A33A-BD6025ABF823}"/>
              </a:ext>
            </a:extLst>
          </xdr:cNvPr>
          <xdr:cNvGrpSpPr/>
        </xdr:nvGrpSpPr>
        <xdr:grpSpPr>
          <a:xfrm>
            <a:off x="2543970" y="309354"/>
            <a:ext cx="4921309" cy="328401"/>
            <a:chOff x="3008673" y="509538"/>
            <a:chExt cx="4914839" cy="332291"/>
          </a:xfrm>
        </xdr:grpSpPr>
        <xdr:grpSp>
          <xdr:nvGrpSpPr>
            <xdr:cNvPr id="70" name="Group 69">
              <a:extLst>
                <a:ext uri="{FF2B5EF4-FFF2-40B4-BE49-F238E27FC236}">
                  <a16:creationId xmlns:a16="http://schemas.microsoft.com/office/drawing/2014/main" id="{1B00E825-28E6-488C-BB78-091A79A1178D}"/>
                </a:ext>
              </a:extLst>
            </xdr:cNvPr>
            <xdr:cNvGrpSpPr/>
          </xdr:nvGrpSpPr>
          <xdr:grpSpPr>
            <a:xfrm>
              <a:off x="3008673" y="509538"/>
              <a:ext cx="1843444" cy="332291"/>
              <a:chOff x="1940027" y="548741"/>
              <a:chExt cx="1689903" cy="298892"/>
            </a:xfrm>
          </xdr:grpSpPr>
          <xdr:sp macro="" textlink="">
            <xdr:nvSpPr>
              <xdr:cNvPr id="86" name="Rectangle 25">
                <a:extLst>
                  <a:ext uri="{FF2B5EF4-FFF2-40B4-BE49-F238E27FC236}">
                    <a16:creationId xmlns:a16="http://schemas.microsoft.com/office/drawing/2014/main" id="{FDE6078C-A769-4369-ADA3-D1E37D0D48F5}"/>
                  </a:ext>
                </a:extLst>
              </xdr:cNvPr>
              <xdr:cNvSpPr>
                <a:spLocks noChangeArrowheads="1"/>
              </xdr:cNvSpPr>
            </xdr:nvSpPr>
            <xdr:spPr bwMode="auto">
              <a:xfrm>
                <a:off x="1972714" y="548741"/>
                <a:ext cx="1657216" cy="157427"/>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km-KH" sz="700" b="0" i="0" u="none" strike="noStrike">
                    <a:solidFill>
                      <a:sysClr val="windowText" lastClr="000000"/>
                    </a:solidFill>
                    <a:effectLst/>
                    <a:latin typeface="Khmer OS Content" panose="02000500000000020004" pitchFamily="2" charset="0"/>
                    <a:ea typeface="+mn-ea"/>
                    <a:cs typeface="Khmer OS Content" panose="02000500000000020004" pitchFamily="2" charset="0"/>
                  </a:rPr>
                  <a:t>លេខអត្តសញ្ញាណកម្មសារពើពន្ធ ៖</a:t>
                </a:r>
                <a:r>
                  <a:rPr lang="km-KH" sz="700">
                    <a:solidFill>
                      <a:sysClr val="windowText" lastClr="000000"/>
                    </a:solidFill>
                    <a:latin typeface="Khmer OS Content" panose="02000500000000020004" pitchFamily="2" charset="0"/>
                    <a:cs typeface="Khmer OS Content" panose="02000500000000020004" pitchFamily="2" charset="0"/>
                  </a:rPr>
                  <a:t> </a:t>
                </a:r>
                <a:endParaRPr lang="en-US" sz="700" b="0" i="0" strike="noStrike">
                  <a:solidFill>
                    <a:sysClr val="windowText" lastClr="000000"/>
                  </a:solidFill>
                  <a:latin typeface="Khmer OS Content" panose="02000500000000020004" pitchFamily="2" charset="0"/>
                  <a:cs typeface="Khmer OS Content" panose="02000500000000020004" pitchFamily="2" charset="0"/>
                </a:endParaRPr>
              </a:p>
            </xdr:txBody>
          </xdr:sp>
          <xdr:sp macro="" textlink="">
            <xdr:nvSpPr>
              <xdr:cNvPr id="87" name="Rectangle 25">
                <a:extLst>
                  <a:ext uri="{FF2B5EF4-FFF2-40B4-BE49-F238E27FC236}">
                    <a16:creationId xmlns:a16="http://schemas.microsoft.com/office/drawing/2014/main" id="{556B284C-3BC7-4120-86AE-5462AB8B103A}"/>
                  </a:ext>
                </a:extLst>
              </xdr:cNvPr>
              <xdr:cNvSpPr>
                <a:spLocks noChangeArrowheads="1"/>
              </xdr:cNvSpPr>
            </xdr:nvSpPr>
            <xdr:spPr bwMode="auto">
              <a:xfrm>
                <a:off x="2063841" y="645263"/>
                <a:ext cx="1330973" cy="202370"/>
              </a:xfrm>
              <a:prstGeom prst="rect">
                <a:avLst/>
              </a:prstGeom>
              <a:noFill/>
              <a:ln w="9525">
                <a:noFill/>
                <a:miter lim="800000"/>
                <a:headEnd/>
                <a:tailEnd/>
              </a:ln>
            </xdr:spPr>
            <xdr:txBody>
              <a:bodyPr vertOverflow="clip" wrap="square" lIns="45720" tIns="54864" rIns="45720" bIns="54864" anchor="ctr" upright="1"/>
              <a:lstStyle/>
              <a:p>
                <a:pPr algn="ctr" rtl="0">
                  <a:defRPr sz="1000"/>
                </a:pPr>
                <a:r>
                  <a:rPr lang="en-US" sz="600" b="0" i="0" u="none" strike="noStrike">
                    <a:solidFill>
                      <a:sysClr val="windowText" lastClr="000000"/>
                    </a:solidFill>
                    <a:effectLst/>
                    <a:latin typeface="Myriad Pro" panose="020B0503030403020204" pitchFamily="34" charset="0"/>
                    <a:ea typeface="+mn-ea"/>
                    <a:cs typeface="+mn-cs"/>
                  </a:rPr>
                  <a:t>   Tax Identification Number (TIN) :</a:t>
                </a:r>
                <a:r>
                  <a:rPr lang="en-US" sz="600">
                    <a:solidFill>
                      <a:sysClr val="windowText" lastClr="000000"/>
                    </a:solidFill>
                    <a:latin typeface="Myriad Pro" panose="020B0503030403020204" pitchFamily="34" charset="0"/>
                  </a:rPr>
                  <a:t> </a:t>
                </a:r>
                <a:endParaRPr lang="en-US" sz="600" b="0" i="0" strike="noStrike">
                  <a:solidFill>
                    <a:sysClr val="windowText" lastClr="000000"/>
                  </a:solidFill>
                  <a:latin typeface="Myriad Pro" panose="020B0503030403020204" pitchFamily="34" charset="0"/>
                  <a:cs typeface="Khmer OS Muol Light" panose="02000500000000020004" pitchFamily="2" charset="0"/>
                </a:endParaRPr>
              </a:p>
            </xdr:txBody>
          </xdr:sp>
          <xdr:sp macro="" textlink="">
            <xdr:nvSpPr>
              <xdr:cNvPr id="88" name="Isosceles Triangle 87">
                <a:extLst>
                  <a:ext uri="{FF2B5EF4-FFF2-40B4-BE49-F238E27FC236}">
                    <a16:creationId xmlns:a16="http://schemas.microsoft.com/office/drawing/2014/main" id="{4EE9EAFC-B76D-430C-B99A-A88AC9ABB0DC}"/>
                  </a:ext>
                </a:extLst>
              </xdr:cNvPr>
              <xdr:cNvSpPr/>
            </xdr:nvSpPr>
            <xdr:spPr bwMode="auto">
              <a:xfrm rot="5400000">
                <a:off x="1938287" y="592815"/>
                <a:ext cx="193172" cy="189692"/>
              </a:xfrm>
              <a:prstGeom prst="triangle">
                <a:avLst/>
              </a:prstGeom>
              <a:solidFill>
                <a:schemeClr val="tx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solidFill>
                    <a:sysClr val="windowText" lastClr="000000"/>
                  </a:solidFill>
                </a:endParaRPr>
              </a:p>
            </xdr:txBody>
          </xdr:sp>
        </xdr:grpSp>
        <xdr:grpSp>
          <xdr:nvGrpSpPr>
            <xdr:cNvPr id="71" name="Group 70">
              <a:extLst>
                <a:ext uri="{FF2B5EF4-FFF2-40B4-BE49-F238E27FC236}">
                  <a16:creationId xmlns:a16="http://schemas.microsoft.com/office/drawing/2014/main" id="{2A3F46D2-DAAB-4B67-A33A-7878B4655A36}"/>
                </a:ext>
              </a:extLst>
            </xdr:cNvPr>
            <xdr:cNvGrpSpPr/>
          </xdr:nvGrpSpPr>
          <xdr:grpSpPr>
            <a:xfrm>
              <a:off x="4692216" y="540184"/>
              <a:ext cx="3231296" cy="235700"/>
              <a:chOff x="2580084" y="2482299"/>
              <a:chExt cx="3228772" cy="235700"/>
            </a:xfrm>
          </xdr:grpSpPr>
          <xdr:sp macro="" textlink="">
            <xdr:nvSpPr>
              <xdr:cNvPr id="72" name="TextBox 71">
                <a:extLst>
                  <a:ext uri="{FF2B5EF4-FFF2-40B4-BE49-F238E27FC236}">
                    <a16:creationId xmlns:a16="http://schemas.microsoft.com/office/drawing/2014/main" id="{707EED3B-BE14-4DF3-83BF-78DB8ACA2747}"/>
                  </a:ext>
                </a:extLst>
              </xdr:cNvPr>
              <xdr:cNvSpPr txBox="1"/>
            </xdr:nvSpPr>
            <xdr:spPr bwMode="auto">
              <a:xfrm>
                <a:off x="3544748" y="2482299"/>
                <a:ext cx="125014" cy="220946"/>
              </a:xfrm>
              <a:prstGeom prst="rect">
                <a:avLst/>
              </a:prstGeom>
              <a:noFill/>
              <a:ln w="317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fld id="{1247AEC0-86D6-4EFB-9B7A-DF2C44B9504E}" type="TxLink">
                  <a:rPr lang="en-US" sz="2400">
                    <a:solidFill>
                      <a:sysClr val="windowText" lastClr="000000"/>
                    </a:solidFill>
                    <a:latin typeface="Myriad Pro" panose="020B0503030403020204" pitchFamily="34" charset="0"/>
                    <a:cs typeface="Times New Roman" panose="02020603050405020304" pitchFamily="18" charset="0"/>
                  </a:rPr>
                  <a:pPr algn="ctr"/>
                  <a:t>-</a:t>
                </a:fld>
                <a:endParaRPr lang="en-US" sz="2400">
                  <a:solidFill>
                    <a:sysClr val="windowText" lastClr="000000"/>
                  </a:solidFill>
                  <a:latin typeface="Myriad Pro" panose="020B0503030403020204" pitchFamily="34" charset="0"/>
                  <a:cs typeface="Times New Roman" panose="02020603050405020304" pitchFamily="18" charset="0"/>
                </a:endParaRPr>
              </a:p>
            </xdr:txBody>
          </xdr:sp>
          <xdr:sp macro="" textlink="">
            <xdr:nvSpPr>
              <xdr:cNvPr id="73" name="TextBox 72">
                <a:extLst>
                  <a:ext uri="{FF2B5EF4-FFF2-40B4-BE49-F238E27FC236}">
                    <a16:creationId xmlns:a16="http://schemas.microsoft.com/office/drawing/2014/main" id="{5967AB99-FF7B-4AD2-A140-A223A097DE95}"/>
                  </a:ext>
                </a:extLst>
              </xdr:cNvPr>
              <xdr:cNvSpPr txBox="1"/>
            </xdr:nvSpPr>
            <xdr:spPr bwMode="auto">
              <a:xfrm>
                <a:off x="2580084" y="2482836"/>
                <a:ext cx="218564"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4" name="TextBox 73">
                <a:extLst>
                  <a:ext uri="{FF2B5EF4-FFF2-40B4-BE49-F238E27FC236}">
                    <a16:creationId xmlns:a16="http://schemas.microsoft.com/office/drawing/2014/main" id="{27EAF124-45F4-4059-9690-4C419FD492D4}"/>
                  </a:ext>
                </a:extLst>
              </xdr:cNvPr>
              <xdr:cNvSpPr txBox="1"/>
            </xdr:nvSpPr>
            <xdr:spPr bwMode="auto">
              <a:xfrm>
                <a:off x="2816830" y="2482836"/>
                <a:ext cx="21931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5" name="TextBox 74">
                <a:extLst>
                  <a:ext uri="{FF2B5EF4-FFF2-40B4-BE49-F238E27FC236}">
                    <a16:creationId xmlns:a16="http://schemas.microsoft.com/office/drawing/2014/main" id="{686206E8-02D9-4F4E-9971-BBCC1760A7C7}"/>
                  </a:ext>
                </a:extLst>
              </xdr:cNvPr>
              <xdr:cNvSpPr txBox="1"/>
            </xdr:nvSpPr>
            <xdr:spPr bwMode="auto">
              <a:xfrm>
                <a:off x="3054324" y="2482836"/>
                <a:ext cx="22578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6" name="TextBox 75">
                <a:extLst>
                  <a:ext uri="{FF2B5EF4-FFF2-40B4-BE49-F238E27FC236}">
                    <a16:creationId xmlns:a16="http://schemas.microsoft.com/office/drawing/2014/main" id="{20211293-9DFE-47E5-BACC-1D44C41B4F5E}"/>
                  </a:ext>
                </a:extLst>
              </xdr:cNvPr>
              <xdr:cNvSpPr txBox="1"/>
            </xdr:nvSpPr>
            <xdr:spPr bwMode="auto">
              <a:xfrm>
                <a:off x="3296973" y="2482836"/>
                <a:ext cx="21886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7" name="TextBox 76">
                <a:extLst>
                  <a:ext uri="{FF2B5EF4-FFF2-40B4-BE49-F238E27FC236}">
                    <a16:creationId xmlns:a16="http://schemas.microsoft.com/office/drawing/2014/main" id="{2D169793-982E-44C4-ACEE-F655EBD12D1A}"/>
                  </a:ext>
                </a:extLst>
              </xdr:cNvPr>
              <xdr:cNvSpPr txBox="1"/>
            </xdr:nvSpPr>
            <xdr:spPr bwMode="auto">
              <a:xfrm>
                <a:off x="3694342" y="2482836"/>
                <a:ext cx="217227"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8" name="TextBox 77">
                <a:extLst>
                  <a:ext uri="{FF2B5EF4-FFF2-40B4-BE49-F238E27FC236}">
                    <a16:creationId xmlns:a16="http://schemas.microsoft.com/office/drawing/2014/main" id="{46E2D078-319E-4981-86DB-80181CCD2AEE}"/>
                  </a:ext>
                </a:extLst>
              </xdr:cNvPr>
              <xdr:cNvSpPr txBox="1"/>
            </xdr:nvSpPr>
            <xdr:spPr bwMode="auto">
              <a:xfrm>
                <a:off x="3930420" y="2482836"/>
                <a:ext cx="21830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79" name="TextBox 78">
                <a:extLst>
                  <a:ext uri="{FF2B5EF4-FFF2-40B4-BE49-F238E27FC236}">
                    <a16:creationId xmlns:a16="http://schemas.microsoft.com/office/drawing/2014/main" id="{7BD8C7AA-BCBB-423C-B6A2-D0E1649E9DA8}"/>
                  </a:ext>
                </a:extLst>
              </xdr:cNvPr>
              <xdr:cNvSpPr txBox="1"/>
            </xdr:nvSpPr>
            <xdr:spPr bwMode="auto">
              <a:xfrm>
                <a:off x="4166911" y="2482836"/>
                <a:ext cx="22644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0" name="TextBox 79">
                <a:extLst>
                  <a:ext uri="{FF2B5EF4-FFF2-40B4-BE49-F238E27FC236}">
                    <a16:creationId xmlns:a16="http://schemas.microsoft.com/office/drawing/2014/main" id="{245A3F1B-9DC3-4E0F-8C8F-912231141206}"/>
                  </a:ext>
                </a:extLst>
              </xdr:cNvPr>
              <xdr:cNvSpPr txBox="1"/>
            </xdr:nvSpPr>
            <xdr:spPr bwMode="auto">
              <a:xfrm>
                <a:off x="4408891" y="2482836"/>
                <a:ext cx="218530"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1" name="TextBox 80">
                <a:extLst>
                  <a:ext uri="{FF2B5EF4-FFF2-40B4-BE49-F238E27FC236}">
                    <a16:creationId xmlns:a16="http://schemas.microsoft.com/office/drawing/2014/main" id="{76C875DB-A89D-43C7-B155-13AF0A64A413}"/>
                  </a:ext>
                </a:extLst>
              </xdr:cNvPr>
              <xdr:cNvSpPr txBox="1"/>
            </xdr:nvSpPr>
            <xdr:spPr bwMode="auto">
              <a:xfrm>
                <a:off x="4643500" y="2482836"/>
                <a:ext cx="216559"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2" name="TextBox 81">
                <a:extLst>
                  <a:ext uri="{FF2B5EF4-FFF2-40B4-BE49-F238E27FC236}">
                    <a16:creationId xmlns:a16="http://schemas.microsoft.com/office/drawing/2014/main" id="{BEDDC798-29AF-4A97-9D57-19DC313A1254}"/>
                  </a:ext>
                </a:extLst>
              </xdr:cNvPr>
              <xdr:cNvSpPr txBox="1"/>
            </xdr:nvSpPr>
            <xdr:spPr bwMode="auto">
              <a:xfrm>
                <a:off x="4878241" y="2482836"/>
                <a:ext cx="218643"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3" name="TextBox 82">
                <a:extLst>
                  <a:ext uri="{FF2B5EF4-FFF2-40B4-BE49-F238E27FC236}">
                    <a16:creationId xmlns:a16="http://schemas.microsoft.com/office/drawing/2014/main" id="{9367C0BA-7314-4634-ADFE-C4E72B32093D}"/>
                  </a:ext>
                </a:extLst>
              </xdr:cNvPr>
              <xdr:cNvSpPr txBox="1"/>
            </xdr:nvSpPr>
            <xdr:spPr bwMode="auto">
              <a:xfrm>
                <a:off x="5115066" y="2482836"/>
                <a:ext cx="228788"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4" name="TextBox 83">
                <a:extLst>
                  <a:ext uri="{FF2B5EF4-FFF2-40B4-BE49-F238E27FC236}">
                    <a16:creationId xmlns:a16="http://schemas.microsoft.com/office/drawing/2014/main" id="{25B2DAE1-6C77-4C86-9569-E99C710C1086}"/>
                  </a:ext>
                </a:extLst>
              </xdr:cNvPr>
              <xdr:cNvSpPr txBox="1"/>
            </xdr:nvSpPr>
            <xdr:spPr bwMode="auto">
              <a:xfrm>
                <a:off x="5359386" y="2482836"/>
                <a:ext cx="215522"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sp macro="" textlink="">
            <xdr:nvSpPr>
              <xdr:cNvPr id="85" name="TextBox 84">
                <a:extLst>
                  <a:ext uri="{FF2B5EF4-FFF2-40B4-BE49-F238E27FC236}">
                    <a16:creationId xmlns:a16="http://schemas.microsoft.com/office/drawing/2014/main" id="{0BA6D5DF-3D18-48AB-B7F6-8AEF09D14DCA}"/>
                  </a:ext>
                </a:extLst>
              </xdr:cNvPr>
              <xdr:cNvSpPr txBox="1"/>
            </xdr:nvSpPr>
            <xdr:spPr bwMode="auto">
              <a:xfrm>
                <a:off x="5592331" y="2482836"/>
                <a:ext cx="216525" cy="235163"/>
              </a:xfrm>
              <a:prstGeom prst="rect">
                <a:avLst/>
              </a:prstGeom>
              <a:noFill/>
              <a:ln w="3175" cmpd="sng">
                <a:solidFill>
                  <a:sysClr val="windowText" lastClr="00000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algn="ctr"/>
                <a:endParaRPr lang="en-US">
                  <a:cs typeface="Times New Roman" panose="02020603050405020304" pitchFamily="18" charset="0"/>
                </a:endParaRPr>
              </a:p>
            </xdr:txBody>
          </xdr:sp>
        </xdr:grp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Tax\Client\Marks%20and%20Spencer%20Plc%20(RO)\Monthly%20Compliance\MTR\WIP\2013\1213\PROJSEM\newp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Client-Tax\3.Tax%20Center\Tax%20Form%20-%20Proforma\Monthly%20Tax\PAYROLL\2003AugustSalar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Clients%20Tax%20No.%201\Freight%20Services\2005\ToP%2004\Client's%20information\PRE1-TOP-RE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VDB%20LOI%20DATA%20NIKA\VDB-LOI\CGWU\CGWU%20accounting\Accounting\cash%20flow%20201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hpnhfsr01\Clients\Documents%20and%20Settings\thchhay\My%20Documents\Chhay\Client%20audit\Company\MEC\2004\THC\WIP%2030.9.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CambodianAccounting\Payrolls%20&amp;%20Bunuses\Payrolls\SALARY%202009\Salary_Sep%20%2020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CambodianAccounting\Payrolls%20&amp;%20Bunuses\Payrolls\SALARY%202009\Salary_Oct%20(2)%20%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Tax\Client\Marks%20and%20Spencer%20Plc%20(RO)\Monthly%20Compliance\MTR\WIP\2013\1213\Clients\Angkor%20Beverage%20Company%20(ABC)\ToP\ToP%2004\ABC%20-%20ToP%20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Tax\Client\Marks%20and%20Spencer%20Plc%20(RO)\Monthly%20Compliance\MTR\WIP\2013\1213\Clients\Expeditors\ToP\2005\From%20client\2005%20BS%20&amp;%20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ocuments%20and%20Settings\HUSL\My%20Documents\BSGREP\2003\0312\4174\74fin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Tax\Client\Cambodian%20Gateway%20Underwear%20(CGU)\Accounting\2012\cash%20flow%20JANUAR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Tax\Client\Cambodian%20Gateway%20Underwear%20(CGU)\MTR\2012\12-Dec\Clients'%20information\Expenses%20Decemb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Client-Tax\3.Tax%20Center\Tax%20Form%20-%20Proforma\Monthly%20Tax\Clients\ANZ%20Royal\Monthly%20Tax\PToP%20-%20WHT\2008\Clients\Silk%20Air\Monthly%20tax\Tax%20on%20Salary\2004\Nov%2004\Nov04%20purchase%20and%20sales%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Client-Tax\3.Tax%20Center\Tax%20Form%20-%20Proforma\Monthly%20Tax\Clients\ANZ%20Royal\Monthly%20Tax\PToP%20-%20WHT\2008\Clients\Silk%20Air\Monthly%20tax\VAT%20and%20Specific%20Tax\Sales%20&amp;%20Purchase%20records\2004\Jul%20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Documents%20and%20Settings\lpauline.VN\Local%20Settings\Temp\KPMG05-Info%20require%20for%20preparing%20Sal%20tax-S1412-LP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s"/>
      <sheetName val="Flowchart"/>
      <sheetName val="Menu"/>
      <sheetName val="Summary"/>
      <sheetName val="Inputs"/>
      <sheetName val="Whatif"/>
      <sheetName val="Capex"/>
      <sheetName val="Operating"/>
      <sheetName val="Loan"/>
      <sheetName val="P&amp;L+Tax"/>
      <sheetName val="Cashflow"/>
      <sheetName val="Balance"/>
      <sheetName val="Sheet1"/>
      <sheetName val="Module1"/>
      <sheetName val="Module2"/>
      <sheetName val="newp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Salary Spreadsheet"/>
      <sheetName val="Accountcode"/>
      <sheetName val="Print"/>
      <sheetName val="Data"/>
      <sheetName val="Bankaccoun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Name val="P&amp;L"/>
      <sheetName val="DPR-EQUIP"/>
      <sheetName val="DPR-RENOV"/>
      <sheetName val="DPR-FF"/>
      <sheetName val="DPR-COMP"/>
      <sheetName val="ppt"/>
      <sheetName val="Penalty"/>
      <sheetName val="Entertainment"/>
      <sheetName val="INTERSET"/>
      <sheetName val="Recov-FM"/>
      <sheetName val="Salary-sum"/>
      <sheetName val="Salary-detail"/>
      <sheetName val="vat"/>
      <sheetName val="withholding"/>
      <sheetName val="Depos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tes"/>
      <sheetName val="cash flow january"/>
      <sheetName val="cash flow february"/>
      <sheetName val="cash flow march"/>
      <sheetName val="cash flow april"/>
      <sheetName val="cash flow may"/>
      <sheetName val="cash flow ju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09"/>
      <sheetName val="Incoms.sta.Sep-03"/>
      <sheetName val="BS.Sep-03"/>
      <sheetName val="Turnove,cost recogn.Sep-03"/>
      <sheetName val="WIP"/>
      <sheetName val="Incoms_sta_Sep_03"/>
      <sheetName val="ESTI."/>
      <sheetName val="DI-ESTI"/>
      <sheetName val="2006"/>
      <sheetName val="Measurements"/>
      <sheetName val="WIP 30.9.03"/>
      <sheetName val="Ctrl_Indicators"/>
      <sheetName val="RE recon"/>
      <sheetName val="wbs fsa"/>
      <sheetName val="Incoms_sta_Sep-03"/>
      <sheetName val="BS_Sep-03"/>
      <sheetName val="Turnove,cost_recogn_Sep-03"/>
      <sheetName val="ESTI_"/>
      <sheetName val="WIP_30_9_03"/>
      <sheetName val="Technical"/>
      <sheetName val="PMP"/>
      <sheetName val="SRM"/>
      <sheetName val="Master BS&amp;PL"/>
      <sheetName val="Iron Curtain Method"/>
      <sheetName val="Master File 1"/>
      <sheetName val="Control Sheet"/>
      <sheetName val="P&amp;L"/>
      <sheetName val="Incoms_sta_Sep-031"/>
      <sheetName val="BS_Sep-031"/>
      <sheetName val="Turnove,cost_recogn_Sep-031"/>
      <sheetName val="ESTI_1"/>
      <sheetName val="WIP_30_9_031"/>
      <sheetName val="RE_recon"/>
      <sheetName val="wbs_fsa"/>
      <sheetName val="Master_BS&amp;PL"/>
      <sheetName val="Iron_Curtain_Method"/>
      <sheetName val="product"/>
      <sheetName val="Purchase"/>
      <sheetName val="IBASE"/>
      <sheetName val="MVAC Sevice Cost"/>
      <sheetName val="PNL"/>
      <sheetName val="AJEs"/>
      <sheetName val="pl by project 06 for Auditor"/>
      <sheetName val="FF-2(1)"/>
      <sheetName val="ADVANCE-STAFF"/>
      <sheetName val="Data"/>
      <sheetName val="kai_Tprofile_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penses"/>
      <sheetName val="General Data"/>
      <sheetName val="ExchangeRates"/>
      <sheetName val="ExchRateOffset"/>
      <sheetName val="EmpOrContractor"/>
      <sheetName val="PartTime"/>
      <sheetName val="Base Salary"/>
      <sheetName val="Catchup"/>
      <sheetName val="OTimeHrsPre6PM"/>
      <sheetName val="OTimeHrsPost6PM"/>
      <sheetName val="OTime_USD_Pre6PM"/>
      <sheetName val="OTime_USD_Post6PM"/>
      <sheetName val="OTime_TotalUSD"/>
      <sheetName val="Overtime"/>
      <sheetName val="ExcessLeave"/>
      <sheetName val="BonusesTax"/>
      <sheetName val="BonusesNonTax"/>
      <sheetName val="Allowances"/>
      <sheetName val="CashAdvances"/>
      <sheetName val="BusExpReimb"/>
      <sheetName val="CreditCard"/>
      <sheetName val="TelFaxCopy"/>
      <sheetName val="StaffLoan"/>
      <sheetName val="Kids"/>
      <sheetName val="Spouse"/>
      <sheetName val="VillaRental"/>
      <sheetName val="TaxableSalary"/>
      <sheetName val="SalaryTaxByMonth"/>
      <sheetName val="WHTbyMonth"/>
      <sheetName val="AnnualLeave"/>
      <sheetName val="Bonus2008"/>
      <sheetName val="Summary"/>
      <sheetName val="Salary"/>
      <sheetName val="Khmer%Sal."/>
      <sheetName val="SJ.Inv"/>
      <sheetName val="SumTax"/>
      <sheetName val="InpTx"/>
      <sheetName val="SummOfTaxes"/>
      <sheetName val="ChqNo"/>
      <sheetName val="PaySlipDFDL"/>
      <sheetName val="New"/>
      <sheetName val="Employees"/>
      <sheetName val="Date"/>
    </sheetNames>
    <sheetDataSet>
      <sheetData sheetId="0"/>
      <sheetData sheetId="1"/>
      <sheetData sheetId="2"/>
      <sheetData sheetId="3"/>
      <sheetData sheetId="4"/>
      <sheetData sheetId="5">
        <row r="5">
          <cell r="A5">
            <v>1</v>
          </cell>
          <cell r="B5" t="str">
            <v>Brennan Coleman</v>
          </cell>
          <cell r="C5">
            <v>0</v>
          </cell>
          <cell r="D5">
            <v>0</v>
          </cell>
          <cell r="E5">
            <v>0</v>
          </cell>
          <cell r="F5">
            <v>0</v>
          </cell>
          <cell r="G5">
            <v>0</v>
          </cell>
          <cell r="H5">
            <v>0</v>
          </cell>
          <cell r="I5">
            <v>0</v>
          </cell>
          <cell r="J5">
            <v>0</v>
          </cell>
          <cell r="K5">
            <v>0</v>
          </cell>
          <cell r="L5">
            <v>0</v>
          </cell>
          <cell r="M5">
            <v>0</v>
          </cell>
          <cell r="N5">
            <v>0</v>
          </cell>
        </row>
        <row r="6">
          <cell r="A6">
            <v>2</v>
          </cell>
          <cell r="B6" t="str">
            <v>Alexander May</v>
          </cell>
          <cell r="C6">
            <v>0</v>
          </cell>
          <cell r="D6">
            <v>0</v>
          </cell>
          <cell r="E6">
            <v>0</v>
          </cell>
          <cell r="F6">
            <v>0</v>
          </cell>
          <cell r="G6">
            <v>0</v>
          </cell>
          <cell r="H6">
            <v>0</v>
          </cell>
          <cell r="I6">
            <v>0</v>
          </cell>
          <cell r="J6">
            <v>0</v>
          </cell>
          <cell r="K6">
            <v>0</v>
          </cell>
          <cell r="L6">
            <v>0</v>
          </cell>
          <cell r="M6">
            <v>0</v>
          </cell>
          <cell r="N6">
            <v>0</v>
          </cell>
        </row>
        <row r="7">
          <cell r="A7">
            <v>3</v>
          </cell>
          <cell r="B7" t="str">
            <v>EHGL</v>
          </cell>
          <cell r="C7">
            <v>1</v>
          </cell>
          <cell r="D7">
            <v>1</v>
          </cell>
          <cell r="E7">
            <v>1</v>
          </cell>
          <cell r="F7">
            <v>1</v>
          </cell>
          <cell r="G7">
            <v>1</v>
          </cell>
          <cell r="H7">
            <v>1</v>
          </cell>
          <cell r="I7">
            <v>1</v>
          </cell>
          <cell r="J7">
            <v>1</v>
          </cell>
          <cell r="K7">
            <v>1</v>
          </cell>
          <cell r="L7">
            <v>1</v>
          </cell>
          <cell r="M7">
            <v>1</v>
          </cell>
          <cell r="N7">
            <v>1</v>
          </cell>
        </row>
        <row r="8">
          <cell r="A8">
            <v>4</v>
          </cell>
          <cell r="B8" t="str">
            <v>Alexander May</v>
          </cell>
          <cell r="C8">
            <v>0</v>
          </cell>
          <cell r="D8">
            <v>0</v>
          </cell>
          <cell r="E8">
            <v>0</v>
          </cell>
          <cell r="F8">
            <v>0</v>
          </cell>
          <cell r="G8">
            <v>0</v>
          </cell>
          <cell r="H8">
            <v>0</v>
          </cell>
          <cell r="I8">
            <v>0</v>
          </cell>
          <cell r="J8">
            <v>0</v>
          </cell>
          <cell r="K8">
            <v>0</v>
          </cell>
          <cell r="L8">
            <v>0</v>
          </cell>
          <cell r="M8">
            <v>0</v>
          </cell>
          <cell r="N8">
            <v>0</v>
          </cell>
        </row>
        <row r="9">
          <cell r="A9">
            <v>5</v>
          </cell>
          <cell r="B9" t="str">
            <v>Dun Kosal</v>
          </cell>
          <cell r="C9">
            <v>0</v>
          </cell>
          <cell r="D9">
            <v>0</v>
          </cell>
          <cell r="E9">
            <v>0</v>
          </cell>
          <cell r="F9">
            <v>0</v>
          </cell>
          <cell r="G9">
            <v>0</v>
          </cell>
          <cell r="H9">
            <v>0</v>
          </cell>
          <cell r="I9">
            <v>0</v>
          </cell>
          <cell r="J9">
            <v>0</v>
          </cell>
          <cell r="K9">
            <v>0</v>
          </cell>
          <cell r="L9">
            <v>0</v>
          </cell>
          <cell r="M9">
            <v>0</v>
          </cell>
          <cell r="N9">
            <v>0</v>
          </cell>
        </row>
        <row r="10">
          <cell r="A10">
            <v>6</v>
          </cell>
          <cell r="B10" t="str">
            <v>Eb Houy</v>
          </cell>
          <cell r="C10">
            <v>0</v>
          </cell>
          <cell r="D10">
            <v>0</v>
          </cell>
          <cell r="E10">
            <v>0</v>
          </cell>
          <cell r="F10">
            <v>0</v>
          </cell>
          <cell r="G10">
            <v>0</v>
          </cell>
          <cell r="H10">
            <v>0</v>
          </cell>
          <cell r="I10">
            <v>0</v>
          </cell>
          <cell r="J10">
            <v>0</v>
          </cell>
          <cell r="K10">
            <v>0</v>
          </cell>
          <cell r="L10">
            <v>0</v>
          </cell>
          <cell r="M10">
            <v>0</v>
          </cell>
          <cell r="N10">
            <v>0</v>
          </cell>
        </row>
        <row r="11">
          <cell r="A11">
            <v>7</v>
          </cell>
          <cell r="B11">
            <v>0</v>
          </cell>
          <cell r="C11">
            <v>0</v>
          </cell>
          <cell r="D11">
            <v>0</v>
          </cell>
          <cell r="E11">
            <v>0</v>
          </cell>
          <cell r="F11">
            <v>0</v>
          </cell>
          <cell r="G11">
            <v>0</v>
          </cell>
          <cell r="H11">
            <v>0</v>
          </cell>
          <cell r="I11">
            <v>0</v>
          </cell>
          <cell r="J11">
            <v>0</v>
          </cell>
          <cell r="K11">
            <v>0</v>
          </cell>
          <cell r="L11">
            <v>0</v>
          </cell>
          <cell r="M11">
            <v>0</v>
          </cell>
          <cell r="N11">
            <v>0</v>
          </cell>
        </row>
        <row r="12">
          <cell r="A12">
            <v>8</v>
          </cell>
          <cell r="B12">
            <v>0</v>
          </cell>
          <cell r="C12">
            <v>0</v>
          </cell>
          <cell r="D12">
            <v>0</v>
          </cell>
          <cell r="E12">
            <v>0</v>
          </cell>
          <cell r="F12">
            <v>0</v>
          </cell>
          <cell r="G12">
            <v>0</v>
          </cell>
          <cell r="H12">
            <v>0</v>
          </cell>
          <cell r="I12">
            <v>0</v>
          </cell>
          <cell r="J12">
            <v>0</v>
          </cell>
          <cell r="K12">
            <v>0</v>
          </cell>
          <cell r="L12">
            <v>0</v>
          </cell>
          <cell r="M12">
            <v>0</v>
          </cell>
          <cell r="N12">
            <v>0</v>
          </cell>
        </row>
        <row r="13">
          <cell r="A13">
            <v>9</v>
          </cell>
          <cell r="B13" t="str">
            <v>Hang Sina</v>
          </cell>
          <cell r="C13">
            <v>0</v>
          </cell>
          <cell r="D13">
            <v>0</v>
          </cell>
          <cell r="E13">
            <v>0</v>
          </cell>
          <cell r="F13">
            <v>0</v>
          </cell>
          <cell r="G13">
            <v>0</v>
          </cell>
          <cell r="H13">
            <v>0</v>
          </cell>
          <cell r="I13">
            <v>0</v>
          </cell>
          <cell r="J13">
            <v>0</v>
          </cell>
          <cell r="K13">
            <v>0</v>
          </cell>
          <cell r="L13">
            <v>0</v>
          </cell>
          <cell r="M13">
            <v>0</v>
          </cell>
          <cell r="N13">
            <v>0</v>
          </cell>
        </row>
        <row r="14">
          <cell r="A14">
            <v>10</v>
          </cell>
          <cell r="B14" t="str">
            <v xml:space="preserve">Hang Vannak </v>
          </cell>
          <cell r="C14">
            <v>0</v>
          </cell>
          <cell r="D14">
            <v>0</v>
          </cell>
          <cell r="E14">
            <v>0</v>
          </cell>
          <cell r="F14">
            <v>0</v>
          </cell>
          <cell r="G14">
            <v>0</v>
          </cell>
          <cell r="H14">
            <v>0</v>
          </cell>
          <cell r="I14">
            <v>0</v>
          </cell>
          <cell r="J14">
            <v>0</v>
          </cell>
          <cell r="K14">
            <v>0</v>
          </cell>
          <cell r="L14">
            <v>0</v>
          </cell>
          <cell r="M14">
            <v>0</v>
          </cell>
          <cell r="N14">
            <v>0</v>
          </cell>
        </row>
        <row r="15">
          <cell r="A15">
            <v>11</v>
          </cell>
          <cell r="B15">
            <v>0</v>
          </cell>
          <cell r="C15">
            <v>0</v>
          </cell>
          <cell r="D15">
            <v>0</v>
          </cell>
          <cell r="E15">
            <v>0</v>
          </cell>
          <cell r="F15">
            <v>0</v>
          </cell>
          <cell r="G15">
            <v>0</v>
          </cell>
          <cell r="H15">
            <v>0</v>
          </cell>
          <cell r="I15">
            <v>0</v>
          </cell>
          <cell r="J15">
            <v>0</v>
          </cell>
          <cell r="K15">
            <v>0</v>
          </cell>
          <cell r="L15">
            <v>0</v>
          </cell>
          <cell r="M15">
            <v>0</v>
          </cell>
          <cell r="N15">
            <v>0</v>
          </cell>
        </row>
        <row r="16">
          <cell r="A16">
            <v>12</v>
          </cell>
          <cell r="B16">
            <v>0</v>
          </cell>
          <cell r="C16">
            <v>0</v>
          </cell>
          <cell r="D16">
            <v>0</v>
          </cell>
          <cell r="E16">
            <v>0</v>
          </cell>
          <cell r="F16">
            <v>0</v>
          </cell>
          <cell r="G16">
            <v>0</v>
          </cell>
          <cell r="H16">
            <v>0</v>
          </cell>
          <cell r="I16">
            <v>0</v>
          </cell>
          <cell r="J16">
            <v>0</v>
          </cell>
          <cell r="K16">
            <v>0</v>
          </cell>
          <cell r="L16">
            <v>0</v>
          </cell>
          <cell r="M16">
            <v>0</v>
          </cell>
          <cell r="N16">
            <v>0</v>
          </cell>
        </row>
        <row r="17">
          <cell r="A17">
            <v>13</v>
          </cell>
          <cell r="B17" t="str">
            <v>Heng Chhorvortey</v>
          </cell>
          <cell r="C17">
            <v>0</v>
          </cell>
          <cell r="D17">
            <v>0</v>
          </cell>
          <cell r="E17">
            <v>0</v>
          </cell>
          <cell r="F17">
            <v>0</v>
          </cell>
          <cell r="G17">
            <v>0</v>
          </cell>
          <cell r="H17">
            <v>0</v>
          </cell>
          <cell r="I17">
            <v>0</v>
          </cell>
          <cell r="J17">
            <v>0</v>
          </cell>
          <cell r="K17">
            <v>0</v>
          </cell>
          <cell r="L17">
            <v>0</v>
          </cell>
          <cell r="M17">
            <v>0</v>
          </cell>
          <cell r="N17">
            <v>0</v>
          </cell>
        </row>
        <row r="18">
          <cell r="A18">
            <v>14</v>
          </cell>
          <cell r="B18">
            <v>0</v>
          </cell>
          <cell r="C18">
            <v>1</v>
          </cell>
          <cell r="D18">
            <v>1</v>
          </cell>
          <cell r="E18">
            <v>1</v>
          </cell>
          <cell r="F18">
            <v>1</v>
          </cell>
          <cell r="G18">
            <v>1</v>
          </cell>
          <cell r="H18">
            <v>1</v>
          </cell>
          <cell r="I18">
            <v>1</v>
          </cell>
          <cell r="J18">
            <v>1</v>
          </cell>
          <cell r="K18">
            <v>1</v>
          </cell>
          <cell r="L18">
            <v>1</v>
          </cell>
          <cell r="M18">
            <v>1</v>
          </cell>
          <cell r="N18">
            <v>1</v>
          </cell>
        </row>
        <row r="19">
          <cell r="A19">
            <v>15</v>
          </cell>
          <cell r="B19" t="str">
            <v>Jamie Cummiskey</v>
          </cell>
          <cell r="C19">
            <v>1</v>
          </cell>
          <cell r="D19">
            <v>1</v>
          </cell>
          <cell r="E19">
            <v>1</v>
          </cell>
          <cell r="F19">
            <v>1</v>
          </cell>
          <cell r="G19">
            <v>1</v>
          </cell>
          <cell r="H19">
            <v>1</v>
          </cell>
          <cell r="I19">
            <v>1</v>
          </cell>
          <cell r="J19">
            <v>1</v>
          </cell>
          <cell r="K19">
            <v>1</v>
          </cell>
          <cell r="L19">
            <v>1</v>
          </cell>
          <cell r="M19">
            <v>1</v>
          </cell>
          <cell r="N19">
            <v>1</v>
          </cell>
        </row>
        <row r="20">
          <cell r="A20">
            <v>16</v>
          </cell>
          <cell r="B20" t="str">
            <v>Kim Bunnavuth</v>
          </cell>
          <cell r="C20">
            <v>0</v>
          </cell>
          <cell r="D20">
            <v>0</v>
          </cell>
          <cell r="E20">
            <v>0</v>
          </cell>
          <cell r="F20">
            <v>0</v>
          </cell>
          <cell r="G20">
            <v>0</v>
          </cell>
          <cell r="H20">
            <v>0</v>
          </cell>
          <cell r="I20">
            <v>0</v>
          </cell>
          <cell r="J20">
            <v>0</v>
          </cell>
          <cell r="K20">
            <v>0</v>
          </cell>
          <cell r="L20">
            <v>0</v>
          </cell>
          <cell r="M20">
            <v>0</v>
          </cell>
          <cell r="N20">
            <v>0</v>
          </cell>
        </row>
        <row r="21">
          <cell r="A21">
            <v>17</v>
          </cell>
          <cell r="B21" t="str">
            <v>Kim Serey Sokha</v>
          </cell>
          <cell r="C21">
            <v>0</v>
          </cell>
          <cell r="D21">
            <v>0</v>
          </cell>
          <cell r="E21">
            <v>0</v>
          </cell>
          <cell r="F21">
            <v>0</v>
          </cell>
          <cell r="G21">
            <v>0</v>
          </cell>
          <cell r="H21">
            <v>0</v>
          </cell>
          <cell r="I21">
            <v>0</v>
          </cell>
          <cell r="J21">
            <v>0</v>
          </cell>
          <cell r="K21">
            <v>0</v>
          </cell>
          <cell r="L21">
            <v>0</v>
          </cell>
          <cell r="M21">
            <v>0</v>
          </cell>
          <cell r="N21">
            <v>0</v>
          </cell>
        </row>
        <row r="22">
          <cell r="A22">
            <v>18</v>
          </cell>
          <cell r="B22" t="str">
            <v xml:space="preserve">Kong Chhung </v>
          </cell>
          <cell r="C22">
            <v>1</v>
          </cell>
          <cell r="D22">
            <v>1</v>
          </cell>
          <cell r="E22">
            <v>1</v>
          </cell>
          <cell r="F22">
            <v>1</v>
          </cell>
          <cell r="G22">
            <v>1</v>
          </cell>
          <cell r="H22">
            <v>1</v>
          </cell>
          <cell r="I22">
            <v>1</v>
          </cell>
          <cell r="J22">
            <v>1</v>
          </cell>
          <cell r="K22">
            <v>1</v>
          </cell>
          <cell r="L22">
            <v>1</v>
          </cell>
          <cell r="M22">
            <v>1</v>
          </cell>
          <cell r="N22">
            <v>1</v>
          </cell>
        </row>
        <row r="23">
          <cell r="A23">
            <v>19</v>
          </cell>
          <cell r="B23" t="str">
            <v>Kong Putheavy</v>
          </cell>
          <cell r="C23">
            <v>0</v>
          </cell>
          <cell r="D23">
            <v>0</v>
          </cell>
          <cell r="E23">
            <v>0</v>
          </cell>
          <cell r="F23">
            <v>0</v>
          </cell>
          <cell r="G23">
            <v>0</v>
          </cell>
          <cell r="H23">
            <v>0</v>
          </cell>
          <cell r="I23">
            <v>0</v>
          </cell>
          <cell r="J23">
            <v>0</v>
          </cell>
          <cell r="K23">
            <v>0</v>
          </cell>
          <cell r="L23">
            <v>0</v>
          </cell>
          <cell r="M23">
            <v>0</v>
          </cell>
          <cell r="N23">
            <v>0</v>
          </cell>
        </row>
        <row r="24">
          <cell r="A24">
            <v>20</v>
          </cell>
          <cell r="B24">
            <v>0</v>
          </cell>
          <cell r="C24">
            <v>0</v>
          </cell>
          <cell r="D24">
            <v>0</v>
          </cell>
          <cell r="E24">
            <v>0</v>
          </cell>
          <cell r="F24">
            <v>0</v>
          </cell>
          <cell r="G24">
            <v>0</v>
          </cell>
          <cell r="H24">
            <v>0</v>
          </cell>
          <cell r="I24">
            <v>0</v>
          </cell>
          <cell r="J24">
            <v>0</v>
          </cell>
          <cell r="K24">
            <v>0</v>
          </cell>
          <cell r="L24">
            <v>0</v>
          </cell>
          <cell r="M24">
            <v>0</v>
          </cell>
          <cell r="N24">
            <v>0</v>
          </cell>
        </row>
        <row r="25">
          <cell r="A25">
            <v>21</v>
          </cell>
          <cell r="B25" t="str">
            <v>Kao Vannarith</v>
          </cell>
          <cell r="C25">
            <v>0</v>
          </cell>
          <cell r="D25">
            <v>0</v>
          </cell>
          <cell r="E25">
            <v>0</v>
          </cell>
          <cell r="F25">
            <v>0</v>
          </cell>
          <cell r="G25">
            <v>0</v>
          </cell>
          <cell r="H25">
            <v>0</v>
          </cell>
          <cell r="I25">
            <v>0</v>
          </cell>
          <cell r="J25">
            <v>0</v>
          </cell>
          <cell r="K25">
            <v>0</v>
          </cell>
          <cell r="L25">
            <v>0</v>
          </cell>
          <cell r="M25">
            <v>0</v>
          </cell>
          <cell r="N25">
            <v>0</v>
          </cell>
        </row>
        <row r="26">
          <cell r="A26">
            <v>22</v>
          </cell>
          <cell r="B26" t="str">
            <v>Ly Sambo</v>
          </cell>
          <cell r="C26">
            <v>0</v>
          </cell>
          <cell r="D26">
            <v>0</v>
          </cell>
          <cell r="E26">
            <v>0</v>
          </cell>
          <cell r="F26">
            <v>0</v>
          </cell>
          <cell r="G26">
            <v>0</v>
          </cell>
          <cell r="H26">
            <v>0</v>
          </cell>
          <cell r="I26">
            <v>0</v>
          </cell>
          <cell r="J26">
            <v>0</v>
          </cell>
          <cell r="K26">
            <v>0</v>
          </cell>
          <cell r="L26">
            <v>0</v>
          </cell>
          <cell r="M26">
            <v>0</v>
          </cell>
          <cell r="N26">
            <v>0</v>
          </cell>
        </row>
        <row r="27">
          <cell r="A27">
            <v>23</v>
          </cell>
          <cell r="B27" t="str">
            <v>Ly Tay Seng</v>
          </cell>
          <cell r="C27">
            <v>1</v>
          </cell>
          <cell r="D27">
            <v>1</v>
          </cell>
          <cell r="E27">
            <v>1</v>
          </cell>
          <cell r="F27">
            <v>1</v>
          </cell>
          <cell r="G27">
            <v>1</v>
          </cell>
          <cell r="H27">
            <v>1</v>
          </cell>
          <cell r="I27">
            <v>1</v>
          </cell>
          <cell r="J27">
            <v>1</v>
          </cell>
          <cell r="K27">
            <v>1</v>
          </cell>
          <cell r="L27">
            <v>1</v>
          </cell>
          <cell r="M27">
            <v>1</v>
          </cell>
          <cell r="N27">
            <v>1</v>
          </cell>
        </row>
        <row r="28">
          <cell r="A28">
            <v>24</v>
          </cell>
          <cell r="B28" t="str">
            <v>Mao Samvutheary</v>
          </cell>
          <cell r="C28">
            <v>1</v>
          </cell>
          <cell r="D28">
            <v>1</v>
          </cell>
          <cell r="E28">
            <v>1</v>
          </cell>
          <cell r="F28">
            <v>1</v>
          </cell>
          <cell r="G28">
            <v>1</v>
          </cell>
          <cell r="H28">
            <v>1</v>
          </cell>
          <cell r="I28">
            <v>1</v>
          </cell>
          <cell r="J28">
            <v>1</v>
          </cell>
          <cell r="K28">
            <v>1</v>
          </cell>
          <cell r="L28">
            <v>1</v>
          </cell>
          <cell r="M28">
            <v>1</v>
          </cell>
          <cell r="N28">
            <v>1</v>
          </cell>
        </row>
        <row r="29">
          <cell r="A29">
            <v>25</v>
          </cell>
          <cell r="B29" t="str">
            <v>Martin Desautels</v>
          </cell>
          <cell r="C29">
            <v>0</v>
          </cell>
          <cell r="D29">
            <v>0</v>
          </cell>
          <cell r="E29">
            <v>0</v>
          </cell>
          <cell r="F29">
            <v>0</v>
          </cell>
          <cell r="G29">
            <v>0</v>
          </cell>
          <cell r="H29">
            <v>0</v>
          </cell>
          <cell r="I29">
            <v>0</v>
          </cell>
          <cell r="J29">
            <v>0</v>
          </cell>
          <cell r="K29">
            <v>0</v>
          </cell>
          <cell r="L29">
            <v>0</v>
          </cell>
          <cell r="M29">
            <v>0</v>
          </cell>
          <cell r="N29">
            <v>0</v>
          </cell>
        </row>
        <row r="30">
          <cell r="A30">
            <v>26</v>
          </cell>
          <cell r="B30">
            <v>0</v>
          </cell>
          <cell r="C30">
            <v>0</v>
          </cell>
          <cell r="D30">
            <v>0</v>
          </cell>
          <cell r="E30">
            <v>0</v>
          </cell>
          <cell r="F30">
            <v>0</v>
          </cell>
          <cell r="G30">
            <v>0</v>
          </cell>
          <cell r="H30">
            <v>0</v>
          </cell>
          <cell r="I30">
            <v>0</v>
          </cell>
          <cell r="J30">
            <v>0</v>
          </cell>
          <cell r="K30">
            <v>0</v>
          </cell>
          <cell r="L30">
            <v>0</v>
          </cell>
          <cell r="M30">
            <v>0</v>
          </cell>
          <cell r="N30">
            <v>0</v>
          </cell>
        </row>
        <row r="31">
          <cell r="A31">
            <v>27</v>
          </cell>
          <cell r="B31" t="str">
            <v xml:space="preserve">Me Kim Thuon </v>
          </cell>
          <cell r="C31">
            <v>0</v>
          </cell>
          <cell r="D31">
            <v>0</v>
          </cell>
          <cell r="E31">
            <v>0</v>
          </cell>
          <cell r="F31">
            <v>0</v>
          </cell>
          <cell r="G31">
            <v>0</v>
          </cell>
          <cell r="H31">
            <v>0</v>
          </cell>
          <cell r="I31">
            <v>0</v>
          </cell>
          <cell r="J31">
            <v>0</v>
          </cell>
          <cell r="K31">
            <v>0</v>
          </cell>
          <cell r="L31">
            <v>0</v>
          </cell>
          <cell r="M31">
            <v>0</v>
          </cell>
          <cell r="N31">
            <v>0</v>
          </cell>
        </row>
        <row r="32">
          <cell r="A32">
            <v>28</v>
          </cell>
          <cell r="B32">
            <v>0</v>
          </cell>
          <cell r="C32">
            <v>0</v>
          </cell>
          <cell r="D32">
            <v>0</v>
          </cell>
          <cell r="E32">
            <v>0</v>
          </cell>
          <cell r="F32">
            <v>0</v>
          </cell>
          <cell r="G32">
            <v>0</v>
          </cell>
          <cell r="H32">
            <v>0</v>
          </cell>
          <cell r="I32">
            <v>0</v>
          </cell>
          <cell r="J32">
            <v>0</v>
          </cell>
          <cell r="K32">
            <v>0</v>
          </cell>
          <cell r="L32">
            <v>0</v>
          </cell>
          <cell r="M32">
            <v>0</v>
          </cell>
          <cell r="N32">
            <v>0</v>
          </cell>
        </row>
        <row r="33">
          <cell r="A33">
            <v>29</v>
          </cell>
          <cell r="B33" t="str">
            <v>Minh Samoeun</v>
          </cell>
          <cell r="C33">
            <v>0</v>
          </cell>
          <cell r="D33">
            <v>0</v>
          </cell>
          <cell r="E33">
            <v>0</v>
          </cell>
          <cell r="F33">
            <v>0</v>
          </cell>
          <cell r="G33">
            <v>0</v>
          </cell>
          <cell r="H33">
            <v>0</v>
          </cell>
          <cell r="I33">
            <v>0</v>
          </cell>
          <cell r="J33">
            <v>0</v>
          </cell>
          <cell r="K33">
            <v>0</v>
          </cell>
          <cell r="L33">
            <v>0</v>
          </cell>
          <cell r="M33">
            <v>0</v>
          </cell>
          <cell r="N33">
            <v>0</v>
          </cell>
        </row>
        <row r="34">
          <cell r="A34">
            <v>30</v>
          </cell>
          <cell r="B34" t="str">
            <v>Mom Bunna</v>
          </cell>
          <cell r="C34">
            <v>0</v>
          </cell>
          <cell r="D34">
            <v>0</v>
          </cell>
          <cell r="E34">
            <v>0</v>
          </cell>
          <cell r="F34">
            <v>0</v>
          </cell>
          <cell r="G34">
            <v>0</v>
          </cell>
          <cell r="H34">
            <v>0</v>
          </cell>
          <cell r="I34">
            <v>0</v>
          </cell>
          <cell r="J34">
            <v>0</v>
          </cell>
          <cell r="K34">
            <v>0</v>
          </cell>
          <cell r="L34">
            <v>0</v>
          </cell>
          <cell r="M34">
            <v>0</v>
          </cell>
          <cell r="N34">
            <v>0</v>
          </cell>
        </row>
        <row r="35">
          <cell r="A35">
            <v>31</v>
          </cell>
          <cell r="B35">
            <v>0</v>
          </cell>
          <cell r="C35">
            <v>0</v>
          </cell>
          <cell r="D35">
            <v>0</v>
          </cell>
          <cell r="E35">
            <v>0</v>
          </cell>
          <cell r="F35">
            <v>0</v>
          </cell>
          <cell r="G35">
            <v>0</v>
          </cell>
          <cell r="H35">
            <v>0</v>
          </cell>
          <cell r="I35">
            <v>0</v>
          </cell>
          <cell r="J35">
            <v>0</v>
          </cell>
          <cell r="K35">
            <v>0</v>
          </cell>
          <cell r="L35">
            <v>0</v>
          </cell>
          <cell r="M35">
            <v>0</v>
          </cell>
          <cell r="N35">
            <v>0</v>
          </cell>
        </row>
        <row r="36">
          <cell r="A36">
            <v>32</v>
          </cell>
          <cell r="B36" t="str">
            <v>Nhem Phal</v>
          </cell>
          <cell r="C36">
            <v>0</v>
          </cell>
          <cell r="D36">
            <v>0</v>
          </cell>
          <cell r="E36">
            <v>0</v>
          </cell>
          <cell r="F36">
            <v>0</v>
          </cell>
          <cell r="G36">
            <v>0</v>
          </cell>
          <cell r="H36">
            <v>0</v>
          </cell>
          <cell r="I36">
            <v>0</v>
          </cell>
          <cell r="J36">
            <v>0</v>
          </cell>
          <cell r="K36">
            <v>0</v>
          </cell>
          <cell r="L36">
            <v>0</v>
          </cell>
          <cell r="M36">
            <v>0</v>
          </cell>
          <cell r="N36">
            <v>0</v>
          </cell>
        </row>
        <row r="37">
          <cell r="A37">
            <v>33</v>
          </cell>
          <cell r="B37" t="str">
            <v>Chea Kanitha</v>
          </cell>
          <cell r="C37">
            <v>0</v>
          </cell>
          <cell r="D37">
            <v>0</v>
          </cell>
          <cell r="E37">
            <v>0</v>
          </cell>
          <cell r="F37">
            <v>0</v>
          </cell>
          <cell r="G37">
            <v>0</v>
          </cell>
          <cell r="H37">
            <v>0</v>
          </cell>
          <cell r="I37">
            <v>0</v>
          </cell>
          <cell r="J37">
            <v>0</v>
          </cell>
          <cell r="K37">
            <v>0</v>
          </cell>
          <cell r="L37">
            <v>0</v>
          </cell>
          <cell r="M37">
            <v>0</v>
          </cell>
          <cell r="N37">
            <v>0</v>
          </cell>
        </row>
        <row r="38">
          <cell r="A38">
            <v>34</v>
          </cell>
          <cell r="B38" t="str">
            <v>Patrick Pilon</v>
          </cell>
          <cell r="C38">
            <v>0</v>
          </cell>
          <cell r="D38">
            <v>0</v>
          </cell>
          <cell r="E38">
            <v>0</v>
          </cell>
          <cell r="F38">
            <v>0</v>
          </cell>
          <cell r="G38">
            <v>0</v>
          </cell>
          <cell r="H38">
            <v>0</v>
          </cell>
          <cell r="I38">
            <v>0</v>
          </cell>
          <cell r="J38">
            <v>0</v>
          </cell>
          <cell r="K38">
            <v>0</v>
          </cell>
          <cell r="L38">
            <v>0</v>
          </cell>
          <cell r="M38">
            <v>0</v>
          </cell>
          <cell r="N38">
            <v>0</v>
          </cell>
        </row>
        <row r="39">
          <cell r="A39">
            <v>35</v>
          </cell>
          <cell r="B39" t="str">
            <v>Peou Sopheak</v>
          </cell>
          <cell r="C39">
            <v>0</v>
          </cell>
          <cell r="D39">
            <v>0</v>
          </cell>
          <cell r="E39">
            <v>0</v>
          </cell>
          <cell r="F39">
            <v>0</v>
          </cell>
          <cell r="G39">
            <v>0</v>
          </cell>
          <cell r="H39">
            <v>0</v>
          </cell>
          <cell r="I39">
            <v>0</v>
          </cell>
          <cell r="J39">
            <v>0</v>
          </cell>
          <cell r="K39">
            <v>0</v>
          </cell>
          <cell r="L39">
            <v>0</v>
          </cell>
          <cell r="M39">
            <v>0</v>
          </cell>
          <cell r="N39">
            <v>0</v>
          </cell>
        </row>
        <row r="40">
          <cell r="A40">
            <v>36</v>
          </cell>
          <cell r="B40" t="str">
            <v>Poynee</v>
          </cell>
          <cell r="C40">
            <v>0</v>
          </cell>
          <cell r="D40">
            <v>0</v>
          </cell>
          <cell r="E40">
            <v>0</v>
          </cell>
          <cell r="F40">
            <v>0</v>
          </cell>
          <cell r="G40">
            <v>0</v>
          </cell>
          <cell r="H40">
            <v>0</v>
          </cell>
          <cell r="I40">
            <v>0</v>
          </cell>
          <cell r="J40">
            <v>0</v>
          </cell>
          <cell r="K40">
            <v>0</v>
          </cell>
          <cell r="L40">
            <v>0</v>
          </cell>
          <cell r="M40">
            <v>0</v>
          </cell>
          <cell r="N40">
            <v>0</v>
          </cell>
        </row>
        <row r="41">
          <cell r="A41">
            <v>37</v>
          </cell>
          <cell r="B41" t="str">
            <v>Prak Sihakriddh</v>
          </cell>
          <cell r="C41">
            <v>0</v>
          </cell>
          <cell r="D41">
            <v>0</v>
          </cell>
          <cell r="E41">
            <v>0</v>
          </cell>
          <cell r="F41">
            <v>0</v>
          </cell>
          <cell r="G41">
            <v>0</v>
          </cell>
          <cell r="H41">
            <v>0</v>
          </cell>
          <cell r="I41">
            <v>0</v>
          </cell>
          <cell r="J41">
            <v>0</v>
          </cell>
          <cell r="K41">
            <v>0</v>
          </cell>
          <cell r="L41">
            <v>0</v>
          </cell>
          <cell r="M41">
            <v>0</v>
          </cell>
          <cell r="N41">
            <v>0</v>
          </cell>
        </row>
        <row r="42">
          <cell r="A42">
            <v>38</v>
          </cell>
          <cell r="B42" t="str">
            <v>Rupert Haw</v>
          </cell>
          <cell r="C42">
            <v>0</v>
          </cell>
          <cell r="D42">
            <v>0</v>
          </cell>
          <cell r="E42">
            <v>0</v>
          </cell>
          <cell r="F42">
            <v>0</v>
          </cell>
          <cell r="G42">
            <v>0</v>
          </cell>
          <cell r="H42">
            <v>0</v>
          </cell>
          <cell r="I42">
            <v>0</v>
          </cell>
          <cell r="J42">
            <v>0</v>
          </cell>
          <cell r="K42">
            <v>0</v>
          </cell>
          <cell r="L42">
            <v>0</v>
          </cell>
          <cell r="M42">
            <v>0</v>
          </cell>
          <cell r="N42">
            <v>0</v>
          </cell>
        </row>
        <row r="43">
          <cell r="A43">
            <v>39</v>
          </cell>
          <cell r="B43" t="str">
            <v>Sar Vathana</v>
          </cell>
          <cell r="C43">
            <v>0</v>
          </cell>
          <cell r="D43">
            <v>0</v>
          </cell>
          <cell r="E43">
            <v>0</v>
          </cell>
          <cell r="F43">
            <v>0</v>
          </cell>
          <cell r="G43">
            <v>0</v>
          </cell>
          <cell r="H43">
            <v>0</v>
          </cell>
          <cell r="I43">
            <v>0</v>
          </cell>
          <cell r="J43">
            <v>0</v>
          </cell>
          <cell r="K43">
            <v>0</v>
          </cell>
          <cell r="L43">
            <v>0</v>
          </cell>
          <cell r="M43">
            <v>0</v>
          </cell>
          <cell r="N43">
            <v>0</v>
          </cell>
        </row>
        <row r="44">
          <cell r="A44">
            <v>40</v>
          </cell>
          <cell r="B44" t="str">
            <v>Sek Rany</v>
          </cell>
          <cell r="C44">
            <v>0</v>
          </cell>
          <cell r="D44">
            <v>0</v>
          </cell>
          <cell r="E44">
            <v>0</v>
          </cell>
          <cell r="F44">
            <v>0</v>
          </cell>
          <cell r="G44">
            <v>0</v>
          </cell>
          <cell r="H44">
            <v>0</v>
          </cell>
          <cell r="I44">
            <v>0</v>
          </cell>
          <cell r="J44">
            <v>0</v>
          </cell>
          <cell r="K44">
            <v>0</v>
          </cell>
          <cell r="L44">
            <v>0</v>
          </cell>
          <cell r="M44">
            <v>0</v>
          </cell>
          <cell r="N44">
            <v>0</v>
          </cell>
        </row>
        <row r="45">
          <cell r="A45">
            <v>41</v>
          </cell>
          <cell r="B45" t="str">
            <v>Sin Sivutha</v>
          </cell>
          <cell r="C45">
            <v>0</v>
          </cell>
          <cell r="D45">
            <v>0</v>
          </cell>
          <cell r="E45">
            <v>0</v>
          </cell>
          <cell r="F45">
            <v>0</v>
          </cell>
          <cell r="G45">
            <v>0</v>
          </cell>
          <cell r="H45">
            <v>0</v>
          </cell>
          <cell r="I45">
            <v>0</v>
          </cell>
          <cell r="J45">
            <v>0</v>
          </cell>
          <cell r="K45">
            <v>0</v>
          </cell>
          <cell r="L45">
            <v>0</v>
          </cell>
          <cell r="M45">
            <v>0</v>
          </cell>
          <cell r="N45">
            <v>0</v>
          </cell>
        </row>
        <row r="46">
          <cell r="A46">
            <v>42</v>
          </cell>
          <cell r="B46" t="str">
            <v>Sok Sonida</v>
          </cell>
          <cell r="C46">
            <v>0</v>
          </cell>
          <cell r="D46">
            <v>0</v>
          </cell>
          <cell r="E46">
            <v>0</v>
          </cell>
          <cell r="F46">
            <v>0</v>
          </cell>
          <cell r="G46">
            <v>0</v>
          </cell>
          <cell r="H46">
            <v>0</v>
          </cell>
          <cell r="I46">
            <v>0</v>
          </cell>
          <cell r="J46">
            <v>0</v>
          </cell>
          <cell r="K46">
            <v>0</v>
          </cell>
          <cell r="L46">
            <v>0</v>
          </cell>
          <cell r="M46">
            <v>0</v>
          </cell>
          <cell r="N46">
            <v>0</v>
          </cell>
        </row>
        <row r="47">
          <cell r="A47">
            <v>43</v>
          </cell>
          <cell r="B47">
            <v>0</v>
          </cell>
          <cell r="C47">
            <v>0</v>
          </cell>
          <cell r="D47">
            <v>0</v>
          </cell>
          <cell r="E47">
            <v>0</v>
          </cell>
          <cell r="F47">
            <v>0</v>
          </cell>
          <cell r="G47">
            <v>0</v>
          </cell>
          <cell r="H47">
            <v>0</v>
          </cell>
          <cell r="I47">
            <v>0</v>
          </cell>
          <cell r="J47">
            <v>0</v>
          </cell>
          <cell r="K47">
            <v>0</v>
          </cell>
          <cell r="L47">
            <v>0</v>
          </cell>
          <cell r="M47">
            <v>0</v>
          </cell>
          <cell r="N47">
            <v>0</v>
          </cell>
        </row>
        <row r="48">
          <cell r="A48">
            <v>44</v>
          </cell>
          <cell r="B48" t="str">
            <v>Uy Samon</v>
          </cell>
          <cell r="C48">
            <v>0</v>
          </cell>
          <cell r="D48">
            <v>0</v>
          </cell>
          <cell r="E48">
            <v>0</v>
          </cell>
          <cell r="F48">
            <v>0</v>
          </cell>
          <cell r="G48">
            <v>0</v>
          </cell>
          <cell r="H48">
            <v>0</v>
          </cell>
          <cell r="I48">
            <v>0</v>
          </cell>
          <cell r="J48">
            <v>0</v>
          </cell>
          <cell r="K48">
            <v>0</v>
          </cell>
          <cell r="L48">
            <v>0</v>
          </cell>
          <cell r="M48">
            <v>0</v>
          </cell>
          <cell r="N48">
            <v>0</v>
          </cell>
        </row>
        <row r="49">
          <cell r="A49">
            <v>45</v>
          </cell>
          <cell r="B49" t="str">
            <v>Yun Potim</v>
          </cell>
          <cell r="C49">
            <v>0</v>
          </cell>
          <cell r="D49">
            <v>0</v>
          </cell>
          <cell r="E49">
            <v>0</v>
          </cell>
          <cell r="F49">
            <v>0</v>
          </cell>
          <cell r="G49">
            <v>0</v>
          </cell>
          <cell r="H49">
            <v>0</v>
          </cell>
          <cell r="I49">
            <v>0</v>
          </cell>
          <cell r="J49">
            <v>0</v>
          </cell>
          <cell r="K49">
            <v>0</v>
          </cell>
          <cell r="L49">
            <v>0</v>
          </cell>
          <cell r="M49">
            <v>0</v>
          </cell>
          <cell r="N49">
            <v>0</v>
          </cell>
        </row>
        <row r="50">
          <cell r="A50">
            <v>46</v>
          </cell>
          <cell r="B50">
            <v>0</v>
          </cell>
          <cell r="C50">
            <v>0</v>
          </cell>
          <cell r="D50">
            <v>0</v>
          </cell>
          <cell r="E50">
            <v>0</v>
          </cell>
          <cell r="F50">
            <v>0</v>
          </cell>
          <cell r="G50">
            <v>0</v>
          </cell>
          <cell r="H50">
            <v>0</v>
          </cell>
          <cell r="I50">
            <v>0</v>
          </cell>
          <cell r="J50">
            <v>0</v>
          </cell>
          <cell r="K50">
            <v>0</v>
          </cell>
          <cell r="L50">
            <v>0</v>
          </cell>
          <cell r="M50">
            <v>0</v>
          </cell>
          <cell r="N50">
            <v>0</v>
          </cell>
        </row>
        <row r="51">
          <cell r="A51">
            <v>47</v>
          </cell>
          <cell r="B51" t="str">
            <v>Tran Hanh</v>
          </cell>
          <cell r="C51">
            <v>0</v>
          </cell>
          <cell r="D51">
            <v>0</v>
          </cell>
          <cell r="E51">
            <v>0</v>
          </cell>
          <cell r="F51">
            <v>0</v>
          </cell>
          <cell r="G51">
            <v>0</v>
          </cell>
          <cell r="H51">
            <v>0</v>
          </cell>
          <cell r="I51">
            <v>0</v>
          </cell>
          <cell r="J51">
            <v>0</v>
          </cell>
          <cell r="K51">
            <v>1</v>
          </cell>
          <cell r="L51">
            <v>1</v>
          </cell>
          <cell r="M51">
            <v>1</v>
          </cell>
          <cell r="N51">
            <v>1</v>
          </cell>
        </row>
        <row r="52">
          <cell r="A52">
            <v>48</v>
          </cell>
          <cell r="B52" t="str">
            <v xml:space="preserve">David FRUITMAN </v>
          </cell>
          <cell r="C52">
            <v>1</v>
          </cell>
          <cell r="D52">
            <v>1</v>
          </cell>
          <cell r="E52">
            <v>1</v>
          </cell>
          <cell r="F52">
            <v>1</v>
          </cell>
          <cell r="G52">
            <v>1</v>
          </cell>
          <cell r="H52">
            <v>1</v>
          </cell>
          <cell r="I52">
            <v>1</v>
          </cell>
          <cell r="J52">
            <v>1</v>
          </cell>
          <cell r="K52">
            <v>1</v>
          </cell>
          <cell r="L52">
            <v>1</v>
          </cell>
          <cell r="M52">
            <v>1</v>
          </cell>
          <cell r="N52">
            <v>1</v>
          </cell>
        </row>
        <row r="53">
          <cell r="A53">
            <v>49</v>
          </cell>
          <cell r="B53" t="str">
            <v>Chantal Beaubien</v>
          </cell>
          <cell r="C53">
            <v>0</v>
          </cell>
          <cell r="D53">
            <v>0</v>
          </cell>
          <cell r="E53">
            <v>0</v>
          </cell>
          <cell r="F53">
            <v>0</v>
          </cell>
          <cell r="G53">
            <v>0</v>
          </cell>
          <cell r="H53">
            <v>0</v>
          </cell>
          <cell r="I53">
            <v>0</v>
          </cell>
          <cell r="J53">
            <v>0</v>
          </cell>
          <cell r="K53">
            <v>0</v>
          </cell>
          <cell r="L53">
            <v>0</v>
          </cell>
          <cell r="M53">
            <v>0</v>
          </cell>
          <cell r="N53">
            <v>0</v>
          </cell>
        </row>
        <row r="54">
          <cell r="A54">
            <v>50</v>
          </cell>
          <cell r="B54">
            <v>0</v>
          </cell>
          <cell r="C54">
            <v>0</v>
          </cell>
          <cell r="D54">
            <v>0</v>
          </cell>
          <cell r="E54">
            <v>0</v>
          </cell>
          <cell r="F54">
            <v>0</v>
          </cell>
          <cell r="G54">
            <v>0</v>
          </cell>
          <cell r="H54">
            <v>0</v>
          </cell>
          <cell r="I54">
            <v>0</v>
          </cell>
          <cell r="J54">
            <v>0</v>
          </cell>
          <cell r="K54">
            <v>0</v>
          </cell>
          <cell r="L54">
            <v>0</v>
          </cell>
          <cell r="M54">
            <v>0</v>
          </cell>
          <cell r="N54">
            <v>0</v>
          </cell>
        </row>
        <row r="55">
          <cell r="A55">
            <v>51</v>
          </cell>
          <cell r="B55">
            <v>0</v>
          </cell>
          <cell r="C55">
            <v>1</v>
          </cell>
          <cell r="D55">
            <v>1</v>
          </cell>
          <cell r="E55">
            <v>1</v>
          </cell>
          <cell r="F55">
            <v>1</v>
          </cell>
          <cell r="G55">
            <v>1</v>
          </cell>
          <cell r="H55">
            <v>1</v>
          </cell>
          <cell r="I55">
            <v>1</v>
          </cell>
          <cell r="J55">
            <v>1</v>
          </cell>
          <cell r="K55">
            <v>1</v>
          </cell>
          <cell r="L55">
            <v>1</v>
          </cell>
          <cell r="M55">
            <v>1</v>
          </cell>
          <cell r="N55">
            <v>1</v>
          </cell>
        </row>
        <row r="56">
          <cell r="A56">
            <v>52</v>
          </cell>
          <cell r="B56" t="str">
            <v>Irene Madigan</v>
          </cell>
          <cell r="C56">
            <v>0</v>
          </cell>
          <cell r="D56">
            <v>0</v>
          </cell>
          <cell r="E56">
            <v>0</v>
          </cell>
          <cell r="F56">
            <v>0</v>
          </cell>
          <cell r="G56">
            <v>0</v>
          </cell>
          <cell r="H56">
            <v>0</v>
          </cell>
          <cell r="I56">
            <v>0</v>
          </cell>
          <cell r="J56">
            <v>0</v>
          </cell>
          <cell r="K56">
            <v>0</v>
          </cell>
          <cell r="L56">
            <v>0</v>
          </cell>
          <cell r="M56">
            <v>0</v>
          </cell>
          <cell r="N56">
            <v>0</v>
          </cell>
        </row>
        <row r="57">
          <cell r="A57">
            <v>53</v>
          </cell>
          <cell r="B57" t="str">
            <v>Koy Chenda</v>
          </cell>
          <cell r="C57">
            <v>0</v>
          </cell>
          <cell r="D57">
            <v>0</v>
          </cell>
          <cell r="E57">
            <v>0</v>
          </cell>
          <cell r="F57">
            <v>0</v>
          </cell>
          <cell r="G57">
            <v>0</v>
          </cell>
          <cell r="H57">
            <v>0</v>
          </cell>
          <cell r="I57">
            <v>0</v>
          </cell>
          <cell r="J57">
            <v>0</v>
          </cell>
          <cell r="K57">
            <v>0</v>
          </cell>
          <cell r="L57">
            <v>0</v>
          </cell>
          <cell r="M57">
            <v>0</v>
          </cell>
          <cell r="N57">
            <v>0</v>
          </cell>
        </row>
        <row r="58">
          <cell r="A58">
            <v>54</v>
          </cell>
          <cell r="B58">
            <v>0</v>
          </cell>
          <cell r="C58">
            <v>0</v>
          </cell>
          <cell r="D58">
            <v>0</v>
          </cell>
          <cell r="E58">
            <v>0</v>
          </cell>
          <cell r="F58">
            <v>0</v>
          </cell>
          <cell r="G58">
            <v>0</v>
          </cell>
          <cell r="H58">
            <v>0</v>
          </cell>
          <cell r="I58">
            <v>0</v>
          </cell>
          <cell r="J58">
            <v>0</v>
          </cell>
          <cell r="K58">
            <v>0</v>
          </cell>
          <cell r="L58">
            <v>0</v>
          </cell>
          <cell r="M58">
            <v>0</v>
          </cell>
          <cell r="N58">
            <v>0</v>
          </cell>
        </row>
        <row r="59">
          <cell r="A59">
            <v>55</v>
          </cell>
          <cell r="B59" t="str">
            <v xml:space="preserve">Edwin Vanderbruggen </v>
          </cell>
          <cell r="C59">
            <v>0</v>
          </cell>
          <cell r="D59">
            <v>0</v>
          </cell>
          <cell r="E59">
            <v>0</v>
          </cell>
          <cell r="F59">
            <v>0</v>
          </cell>
          <cell r="G59">
            <v>0</v>
          </cell>
          <cell r="H59">
            <v>0</v>
          </cell>
          <cell r="I59">
            <v>0</v>
          </cell>
          <cell r="J59">
            <v>0</v>
          </cell>
          <cell r="K59">
            <v>0</v>
          </cell>
          <cell r="L59">
            <v>0</v>
          </cell>
          <cell r="M59">
            <v>0</v>
          </cell>
          <cell r="N59">
            <v>0</v>
          </cell>
        </row>
        <row r="60">
          <cell r="A60">
            <v>56</v>
          </cell>
          <cell r="B60">
            <v>0</v>
          </cell>
          <cell r="C60">
            <v>0</v>
          </cell>
          <cell r="D60">
            <v>0</v>
          </cell>
          <cell r="E60">
            <v>0</v>
          </cell>
          <cell r="F60">
            <v>0</v>
          </cell>
          <cell r="G60">
            <v>0</v>
          </cell>
          <cell r="H60">
            <v>0</v>
          </cell>
          <cell r="I60">
            <v>0</v>
          </cell>
          <cell r="J60">
            <v>0</v>
          </cell>
          <cell r="K60">
            <v>0</v>
          </cell>
          <cell r="L60">
            <v>0</v>
          </cell>
          <cell r="M60">
            <v>0</v>
          </cell>
          <cell r="N60">
            <v>0</v>
          </cell>
        </row>
        <row r="61">
          <cell r="A61">
            <v>57</v>
          </cell>
          <cell r="B61" t="str">
            <v>Srun Sokha</v>
          </cell>
          <cell r="C61">
            <v>0</v>
          </cell>
          <cell r="D61">
            <v>0</v>
          </cell>
          <cell r="E61">
            <v>0</v>
          </cell>
          <cell r="F61">
            <v>0</v>
          </cell>
          <cell r="G61">
            <v>0</v>
          </cell>
          <cell r="H61">
            <v>0</v>
          </cell>
          <cell r="I61">
            <v>0</v>
          </cell>
          <cell r="J61">
            <v>0</v>
          </cell>
          <cell r="K61">
            <v>0</v>
          </cell>
          <cell r="L61">
            <v>0</v>
          </cell>
          <cell r="M61">
            <v>0</v>
          </cell>
          <cell r="N61">
            <v>0</v>
          </cell>
        </row>
        <row r="62">
          <cell r="A62">
            <v>58</v>
          </cell>
          <cell r="B62" t="str">
            <v>Un Sinath</v>
          </cell>
          <cell r="C62">
            <v>0</v>
          </cell>
          <cell r="D62">
            <v>0</v>
          </cell>
          <cell r="E62">
            <v>0</v>
          </cell>
          <cell r="F62">
            <v>0</v>
          </cell>
          <cell r="G62">
            <v>0</v>
          </cell>
          <cell r="H62">
            <v>0</v>
          </cell>
          <cell r="I62">
            <v>0</v>
          </cell>
          <cell r="J62">
            <v>0</v>
          </cell>
          <cell r="K62">
            <v>0</v>
          </cell>
          <cell r="L62">
            <v>0</v>
          </cell>
          <cell r="M62">
            <v>0</v>
          </cell>
          <cell r="N62">
            <v>0</v>
          </cell>
        </row>
      </sheetData>
      <sheetData sheetId="6"/>
      <sheetData sheetId="7">
        <row r="5">
          <cell r="A5">
            <v>1</v>
          </cell>
          <cell r="B5" t="str">
            <v>Brennan Coleman</v>
          </cell>
          <cell r="C5">
            <v>8000</v>
          </cell>
          <cell r="D5">
            <v>8000</v>
          </cell>
          <cell r="E5">
            <v>7272.727272727273</v>
          </cell>
          <cell r="F5">
            <v>0</v>
          </cell>
          <cell r="G5">
            <v>0</v>
          </cell>
          <cell r="H5">
            <v>0</v>
          </cell>
          <cell r="I5">
            <v>0</v>
          </cell>
          <cell r="J5">
            <v>0</v>
          </cell>
          <cell r="K5">
            <v>0</v>
          </cell>
          <cell r="L5">
            <v>0</v>
          </cell>
          <cell r="M5">
            <v>0</v>
          </cell>
          <cell r="N5">
            <v>0</v>
          </cell>
        </row>
        <row r="6">
          <cell r="A6">
            <v>2</v>
          </cell>
          <cell r="B6" t="str">
            <v>Alexander May</v>
          </cell>
          <cell r="D6">
            <v>6042</v>
          </cell>
          <cell r="E6">
            <v>12615.07</v>
          </cell>
          <cell r="F6">
            <v>12084</v>
          </cell>
          <cell r="G6">
            <v>12084</v>
          </cell>
          <cell r="H6">
            <v>12084</v>
          </cell>
          <cell r="I6">
            <v>12084</v>
          </cell>
          <cell r="J6">
            <v>12084</v>
          </cell>
          <cell r="K6">
            <v>12084</v>
          </cell>
        </row>
        <row r="7">
          <cell r="A7">
            <v>3</v>
          </cell>
          <cell r="B7" t="str">
            <v>EHGL</v>
          </cell>
          <cell r="C7">
            <v>12664.73</v>
          </cell>
          <cell r="D7">
            <v>12664.73</v>
          </cell>
          <cell r="E7">
            <v>12664.73</v>
          </cell>
          <cell r="F7">
            <v>12664.73</v>
          </cell>
          <cell r="G7">
            <v>650.61000000000013</v>
          </cell>
          <cell r="H7">
            <v>1527.1100000000001</v>
          </cell>
          <cell r="I7">
            <v>0</v>
          </cell>
          <cell r="J7">
            <v>0</v>
          </cell>
          <cell r="K7">
            <v>13725</v>
          </cell>
        </row>
        <row r="8">
          <cell r="A8">
            <v>4</v>
          </cell>
        </row>
        <row r="9">
          <cell r="A9">
            <v>5</v>
          </cell>
          <cell r="B9" t="str">
            <v>Dun Kosal</v>
          </cell>
          <cell r="C9">
            <v>1100</v>
          </cell>
          <cell r="D9">
            <v>1100</v>
          </cell>
          <cell r="E9">
            <v>1100</v>
          </cell>
          <cell r="F9">
            <v>1100</v>
          </cell>
          <cell r="G9">
            <v>1100</v>
          </cell>
          <cell r="H9">
            <v>1100</v>
          </cell>
          <cell r="I9">
            <v>1100</v>
          </cell>
          <cell r="J9">
            <v>1100</v>
          </cell>
          <cell r="K9">
            <v>1100</v>
          </cell>
        </row>
        <row r="10">
          <cell r="A10">
            <v>6</v>
          </cell>
          <cell r="B10" t="str">
            <v>Eb Houy</v>
          </cell>
          <cell r="C10">
            <v>170</v>
          </cell>
          <cell r="D10">
            <v>170</v>
          </cell>
          <cell r="E10">
            <v>170</v>
          </cell>
          <cell r="F10">
            <v>170</v>
          </cell>
          <cell r="G10">
            <v>170</v>
          </cell>
          <cell r="H10">
            <v>170</v>
          </cell>
          <cell r="I10">
            <v>170</v>
          </cell>
          <cell r="J10">
            <v>170</v>
          </cell>
          <cell r="K10">
            <v>170</v>
          </cell>
        </row>
        <row r="11">
          <cell r="A11">
            <v>7</v>
          </cell>
          <cell r="B11">
            <v>0</v>
          </cell>
        </row>
        <row r="12">
          <cell r="A12">
            <v>8</v>
          </cell>
          <cell r="B12">
            <v>0</v>
          </cell>
        </row>
        <row r="13">
          <cell r="A13">
            <v>9</v>
          </cell>
          <cell r="B13" t="str">
            <v>Hang Sina</v>
          </cell>
          <cell r="C13">
            <v>170</v>
          </cell>
          <cell r="D13">
            <v>170</v>
          </cell>
          <cell r="E13">
            <v>170</v>
          </cell>
          <cell r="F13">
            <v>170</v>
          </cell>
          <cell r="G13">
            <v>170</v>
          </cell>
          <cell r="H13">
            <v>170</v>
          </cell>
          <cell r="I13">
            <v>170</v>
          </cell>
          <cell r="J13">
            <v>170</v>
          </cell>
          <cell r="K13">
            <v>170</v>
          </cell>
        </row>
        <row r="14">
          <cell r="A14">
            <v>10</v>
          </cell>
          <cell r="B14" t="str">
            <v xml:space="preserve">Hang Vannak </v>
          </cell>
          <cell r="C14">
            <v>770</v>
          </cell>
          <cell r="D14">
            <v>770</v>
          </cell>
          <cell r="E14">
            <v>770</v>
          </cell>
          <cell r="F14">
            <v>770</v>
          </cell>
          <cell r="G14">
            <v>770</v>
          </cell>
          <cell r="H14">
            <v>770</v>
          </cell>
          <cell r="I14">
            <v>770</v>
          </cell>
          <cell r="J14">
            <v>770</v>
          </cell>
          <cell r="K14">
            <v>770</v>
          </cell>
        </row>
        <row r="15">
          <cell r="A15">
            <v>11</v>
          </cell>
          <cell r="B15">
            <v>0</v>
          </cell>
        </row>
        <row r="16">
          <cell r="A16">
            <v>12</v>
          </cell>
          <cell r="B16">
            <v>0</v>
          </cell>
        </row>
        <row r="17">
          <cell r="A17">
            <v>13</v>
          </cell>
          <cell r="B17" t="str">
            <v>Heng Chhorvortey</v>
          </cell>
          <cell r="C17">
            <v>1100</v>
          </cell>
          <cell r="D17">
            <v>1100</v>
          </cell>
          <cell r="E17">
            <v>1100</v>
          </cell>
          <cell r="F17">
            <v>1100</v>
          </cell>
          <cell r="G17">
            <v>1100</v>
          </cell>
          <cell r="H17">
            <v>1100</v>
          </cell>
          <cell r="I17">
            <v>1100</v>
          </cell>
          <cell r="J17">
            <v>419.04761904761904</v>
          </cell>
        </row>
        <row r="18">
          <cell r="A18">
            <v>14</v>
          </cell>
          <cell r="B18">
            <v>0</v>
          </cell>
        </row>
        <row r="19">
          <cell r="A19">
            <v>15</v>
          </cell>
          <cell r="B19" t="str">
            <v>Jamie Cummiskey</v>
          </cell>
          <cell r="C19">
            <v>4937.5</v>
          </cell>
          <cell r="D19">
            <v>4937.5</v>
          </cell>
          <cell r="E19">
            <v>15244.32</v>
          </cell>
        </row>
        <row r="20">
          <cell r="A20">
            <v>16</v>
          </cell>
          <cell r="B20" t="str">
            <v>Kim Bunnavuth</v>
          </cell>
          <cell r="E20">
            <v>2600</v>
          </cell>
          <cell r="F20">
            <v>2600</v>
          </cell>
          <cell r="G20">
            <v>2600</v>
          </cell>
          <cell r="H20">
            <v>2600</v>
          </cell>
          <cell r="I20">
            <v>2600</v>
          </cell>
          <cell r="J20">
            <v>2600</v>
          </cell>
          <cell r="K20">
            <v>2600</v>
          </cell>
        </row>
        <row r="21">
          <cell r="A21">
            <v>17</v>
          </cell>
          <cell r="B21" t="str">
            <v>Kim Serey Sokha</v>
          </cell>
          <cell r="C21">
            <v>395</v>
          </cell>
          <cell r="D21">
            <v>395</v>
          </cell>
          <cell r="E21">
            <v>395</v>
          </cell>
          <cell r="F21">
            <v>395</v>
          </cell>
          <cell r="G21">
            <v>395</v>
          </cell>
          <cell r="H21">
            <v>395</v>
          </cell>
          <cell r="I21">
            <v>395</v>
          </cell>
          <cell r="J21">
            <v>395</v>
          </cell>
          <cell r="K21">
            <v>395</v>
          </cell>
        </row>
        <row r="22">
          <cell r="A22">
            <v>18</v>
          </cell>
          <cell r="B22" t="str">
            <v xml:space="preserve">Kong Chhung </v>
          </cell>
          <cell r="C22">
            <v>2941.18</v>
          </cell>
          <cell r="D22">
            <v>2941.18</v>
          </cell>
          <cell r="E22">
            <v>2941.18</v>
          </cell>
          <cell r="F22">
            <v>2941.18</v>
          </cell>
          <cell r="G22">
            <v>2941.18</v>
          </cell>
          <cell r="H22">
            <v>2941.18</v>
          </cell>
          <cell r="I22">
            <v>2941.18</v>
          </cell>
          <cell r="J22">
            <v>2941.18</v>
          </cell>
          <cell r="K22">
            <v>2941.18</v>
          </cell>
        </row>
        <row r="23">
          <cell r="A23">
            <v>19</v>
          </cell>
          <cell r="B23" t="str">
            <v>Kong Putheavy</v>
          </cell>
          <cell r="C23">
            <v>370</v>
          </cell>
          <cell r="D23">
            <v>370</v>
          </cell>
          <cell r="E23">
            <v>370</v>
          </cell>
          <cell r="F23">
            <v>370</v>
          </cell>
          <cell r="G23">
            <v>370</v>
          </cell>
          <cell r="H23">
            <v>370</v>
          </cell>
          <cell r="I23">
            <v>370</v>
          </cell>
          <cell r="J23">
            <v>370</v>
          </cell>
          <cell r="K23">
            <v>370</v>
          </cell>
        </row>
        <row r="24">
          <cell r="A24">
            <v>20</v>
          </cell>
          <cell r="B24">
            <v>0</v>
          </cell>
        </row>
        <row r="25">
          <cell r="A25">
            <v>21</v>
          </cell>
          <cell r="B25" t="str">
            <v>Kao Vannarith</v>
          </cell>
          <cell r="C25">
            <v>210</v>
          </cell>
          <cell r="D25">
            <v>210</v>
          </cell>
          <cell r="E25">
            <v>210</v>
          </cell>
          <cell r="F25">
            <v>210</v>
          </cell>
          <cell r="G25">
            <v>130</v>
          </cell>
          <cell r="H25">
            <v>0</v>
          </cell>
          <cell r="I25">
            <v>0</v>
          </cell>
          <cell r="J25">
            <v>0</v>
          </cell>
          <cell r="K25">
            <v>0</v>
          </cell>
          <cell r="L25">
            <v>0</v>
          </cell>
          <cell r="M25">
            <v>0</v>
          </cell>
          <cell r="N25">
            <v>0</v>
          </cell>
        </row>
        <row r="26">
          <cell r="A26">
            <v>22</v>
          </cell>
          <cell r="B26" t="str">
            <v>Ly Sambo</v>
          </cell>
          <cell r="C26">
            <v>2750</v>
          </cell>
          <cell r="D26">
            <v>2750</v>
          </cell>
          <cell r="E26">
            <v>2750</v>
          </cell>
          <cell r="F26">
            <v>2750</v>
          </cell>
          <cell r="G26">
            <v>2750</v>
          </cell>
          <cell r="H26">
            <v>2750</v>
          </cell>
          <cell r="I26">
            <v>2750</v>
          </cell>
          <cell r="J26">
            <v>2750</v>
          </cell>
          <cell r="K26">
            <v>2750</v>
          </cell>
        </row>
        <row r="27">
          <cell r="A27">
            <v>23</v>
          </cell>
          <cell r="B27" t="str">
            <v>Ly Tay Seng</v>
          </cell>
          <cell r="C27">
            <v>1200</v>
          </cell>
          <cell r="D27">
            <v>1200</v>
          </cell>
          <cell r="E27">
            <v>1200</v>
          </cell>
          <cell r="F27">
            <v>1200</v>
          </cell>
          <cell r="G27">
            <v>1200</v>
          </cell>
          <cell r="H27">
            <v>1200</v>
          </cell>
        </row>
        <row r="28">
          <cell r="A28">
            <v>24</v>
          </cell>
          <cell r="B28" t="str">
            <v>Mao Samvutheary</v>
          </cell>
          <cell r="C28">
            <v>3300</v>
          </cell>
          <cell r="D28">
            <v>3300</v>
          </cell>
          <cell r="E28">
            <v>3300</v>
          </cell>
          <cell r="F28">
            <v>3300</v>
          </cell>
          <cell r="G28">
            <v>3300</v>
          </cell>
          <cell r="H28">
            <v>3300</v>
          </cell>
          <cell r="I28">
            <v>3300</v>
          </cell>
          <cell r="J28">
            <v>3300</v>
          </cell>
          <cell r="K28">
            <v>3300</v>
          </cell>
        </row>
        <row r="29">
          <cell r="A29">
            <v>25</v>
          </cell>
          <cell r="B29" t="str">
            <v>Martin Desautels</v>
          </cell>
          <cell r="C29">
            <v>29166.67</v>
          </cell>
          <cell r="D29">
            <v>29166.67</v>
          </cell>
          <cell r="E29">
            <v>29166.67</v>
          </cell>
          <cell r="F29">
            <v>29166.67</v>
          </cell>
          <cell r="G29">
            <v>45035.3</v>
          </cell>
          <cell r="H29">
            <v>29905.3</v>
          </cell>
          <cell r="I29">
            <v>29905.3</v>
          </cell>
          <cell r="J29">
            <v>29905.3</v>
          </cell>
          <cell r="K29">
            <v>29905.3</v>
          </cell>
          <cell r="L29">
            <v>29905.3</v>
          </cell>
          <cell r="M29">
            <v>29905.3</v>
          </cell>
          <cell r="N29">
            <v>29905.3</v>
          </cell>
        </row>
        <row r="30">
          <cell r="A30">
            <v>26</v>
          </cell>
          <cell r="B30">
            <v>0</v>
          </cell>
        </row>
        <row r="31">
          <cell r="A31">
            <v>27</v>
          </cell>
          <cell r="B31" t="str">
            <v xml:space="preserve">Me Kim Thuon </v>
          </cell>
          <cell r="C31">
            <v>245</v>
          </cell>
          <cell r="D31">
            <v>245</v>
          </cell>
          <cell r="E31">
            <v>245</v>
          </cell>
          <cell r="F31">
            <v>245</v>
          </cell>
          <cell r="G31">
            <v>245</v>
          </cell>
          <cell r="H31">
            <v>245</v>
          </cell>
          <cell r="I31">
            <v>245</v>
          </cell>
          <cell r="J31">
            <v>245</v>
          </cell>
          <cell r="K31">
            <v>245</v>
          </cell>
        </row>
        <row r="32">
          <cell r="A32">
            <v>28</v>
          </cell>
          <cell r="B32">
            <v>0</v>
          </cell>
        </row>
        <row r="33">
          <cell r="A33">
            <v>29</v>
          </cell>
          <cell r="B33" t="str">
            <v>Minh Samoeun</v>
          </cell>
          <cell r="C33">
            <v>210</v>
          </cell>
          <cell r="D33">
            <v>210</v>
          </cell>
          <cell r="E33">
            <v>210</v>
          </cell>
          <cell r="F33">
            <v>210</v>
          </cell>
          <cell r="G33">
            <v>210</v>
          </cell>
          <cell r="H33">
            <v>210</v>
          </cell>
          <cell r="I33">
            <v>210</v>
          </cell>
          <cell r="J33">
            <v>210</v>
          </cell>
          <cell r="K33">
            <v>210</v>
          </cell>
        </row>
        <row r="34">
          <cell r="A34">
            <v>30</v>
          </cell>
          <cell r="B34" t="str">
            <v>Mom Bunna</v>
          </cell>
          <cell r="C34">
            <v>170</v>
          </cell>
          <cell r="D34">
            <v>170</v>
          </cell>
          <cell r="E34">
            <v>170</v>
          </cell>
          <cell r="F34">
            <v>170</v>
          </cell>
          <cell r="G34">
            <v>170</v>
          </cell>
          <cell r="H34">
            <v>170</v>
          </cell>
          <cell r="I34">
            <v>170</v>
          </cell>
          <cell r="J34">
            <v>170</v>
          </cell>
          <cell r="K34">
            <v>170</v>
          </cell>
        </row>
        <row r="35">
          <cell r="A35">
            <v>31</v>
          </cell>
          <cell r="B35">
            <v>0</v>
          </cell>
        </row>
        <row r="36">
          <cell r="A36">
            <v>32</v>
          </cell>
          <cell r="B36" t="str">
            <v>Nhem Phal</v>
          </cell>
          <cell r="C36">
            <v>195</v>
          </cell>
          <cell r="D36">
            <v>195</v>
          </cell>
          <cell r="E36">
            <v>195</v>
          </cell>
          <cell r="F36">
            <v>195</v>
          </cell>
          <cell r="G36">
            <v>195</v>
          </cell>
          <cell r="H36">
            <v>195</v>
          </cell>
          <cell r="I36">
            <v>195</v>
          </cell>
          <cell r="J36">
            <v>195</v>
          </cell>
          <cell r="K36">
            <v>195</v>
          </cell>
        </row>
        <row r="37">
          <cell r="A37">
            <v>33</v>
          </cell>
          <cell r="B37" t="str">
            <v>Chea Kanitha</v>
          </cell>
          <cell r="C37">
            <v>395</v>
          </cell>
          <cell r="D37">
            <v>395</v>
          </cell>
          <cell r="E37">
            <v>395</v>
          </cell>
          <cell r="F37">
            <v>395</v>
          </cell>
          <cell r="G37">
            <v>395</v>
          </cell>
          <cell r="H37">
            <v>395</v>
          </cell>
          <cell r="I37">
            <v>395</v>
          </cell>
          <cell r="J37">
            <v>395</v>
          </cell>
          <cell r="K37">
            <v>395</v>
          </cell>
        </row>
        <row r="38">
          <cell r="A38">
            <v>34</v>
          </cell>
          <cell r="B38" t="str">
            <v>Patrick Pilon</v>
          </cell>
          <cell r="C38">
            <v>6000</v>
          </cell>
          <cell r="D38">
            <v>6000</v>
          </cell>
          <cell r="E38">
            <v>6000</v>
          </cell>
          <cell r="F38">
            <v>6000</v>
          </cell>
          <cell r="G38">
            <v>6000</v>
          </cell>
          <cell r="H38">
            <v>6000</v>
          </cell>
          <cell r="I38">
            <v>6000</v>
          </cell>
          <cell r="J38">
            <v>6000</v>
          </cell>
          <cell r="K38">
            <v>6000</v>
          </cell>
        </row>
        <row r="39">
          <cell r="A39">
            <v>35</v>
          </cell>
          <cell r="B39" t="str">
            <v>Peou Sopheak</v>
          </cell>
          <cell r="C39">
            <v>260</v>
          </cell>
          <cell r="D39">
            <v>260</v>
          </cell>
          <cell r="E39">
            <v>260</v>
          </cell>
          <cell r="F39">
            <v>260</v>
          </cell>
          <cell r="G39">
            <v>260</v>
          </cell>
          <cell r="H39">
            <v>260</v>
          </cell>
          <cell r="I39">
            <v>260</v>
          </cell>
          <cell r="J39">
            <v>260</v>
          </cell>
          <cell r="K39">
            <v>260</v>
          </cell>
        </row>
        <row r="40">
          <cell r="A40">
            <v>36</v>
          </cell>
          <cell r="B40" t="str">
            <v>Poynee</v>
          </cell>
          <cell r="C40">
            <v>185</v>
          </cell>
          <cell r="D40">
            <v>185</v>
          </cell>
          <cell r="E40">
            <v>185</v>
          </cell>
          <cell r="F40">
            <v>185</v>
          </cell>
          <cell r="G40">
            <v>185</v>
          </cell>
          <cell r="H40">
            <v>185</v>
          </cell>
          <cell r="I40">
            <v>185</v>
          </cell>
          <cell r="J40">
            <v>185</v>
          </cell>
          <cell r="K40">
            <v>185</v>
          </cell>
        </row>
        <row r="41">
          <cell r="A41">
            <v>37</v>
          </cell>
          <cell r="B41" t="str">
            <v>Prak Sihakriddh</v>
          </cell>
        </row>
        <row r="42">
          <cell r="A42">
            <v>38</v>
          </cell>
          <cell r="B42" t="str">
            <v>Rupert Haw</v>
          </cell>
        </row>
        <row r="43">
          <cell r="A43">
            <v>39</v>
          </cell>
          <cell r="B43" t="str">
            <v>Sar Vathana</v>
          </cell>
          <cell r="C43">
            <v>2200</v>
          </cell>
          <cell r="D43">
            <v>2200</v>
          </cell>
          <cell r="E43">
            <v>2200</v>
          </cell>
          <cell r="F43">
            <v>2200</v>
          </cell>
          <cell r="G43">
            <v>2200</v>
          </cell>
          <cell r="H43">
            <v>2200</v>
          </cell>
          <cell r="I43">
            <v>2200</v>
          </cell>
          <cell r="J43">
            <v>2200</v>
          </cell>
          <cell r="K43">
            <v>2200</v>
          </cell>
        </row>
        <row r="44">
          <cell r="A44">
            <v>40</v>
          </cell>
          <cell r="B44" t="str">
            <v>Sek Rany</v>
          </cell>
          <cell r="C44">
            <v>470</v>
          </cell>
          <cell r="D44">
            <v>470</v>
          </cell>
          <cell r="E44">
            <v>470</v>
          </cell>
          <cell r="F44">
            <v>470</v>
          </cell>
          <cell r="G44">
            <v>470</v>
          </cell>
          <cell r="H44">
            <v>470</v>
          </cell>
          <cell r="I44">
            <v>470</v>
          </cell>
          <cell r="J44">
            <v>470</v>
          </cell>
          <cell r="K44">
            <v>470</v>
          </cell>
        </row>
        <row r="45">
          <cell r="A45">
            <v>41</v>
          </cell>
          <cell r="B45" t="str">
            <v>Sin Sivutha</v>
          </cell>
          <cell r="C45">
            <v>170</v>
          </cell>
          <cell r="D45">
            <v>170</v>
          </cell>
          <cell r="E45">
            <v>170</v>
          </cell>
          <cell r="F45">
            <v>170</v>
          </cell>
          <cell r="G45">
            <v>170</v>
          </cell>
          <cell r="H45">
            <v>170</v>
          </cell>
          <cell r="I45">
            <v>170</v>
          </cell>
          <cell r="J45">
            <v>170</v>
          </cell>
          <cell r="K45">
            <v>170</v>
          </cell>
        </row>
        <row r="46">
          <cell r="A46">
            <v>42</v>
          </cell>
          <cell r="B46" t="str">
            <v>Sok Sonida</v>
          </cell>
          <cell r="C46">
            <v>440</v>
          </cell>
          <cell r="D46">
            <v>440</v>
          </cell>
          <cell r="E46">
            <v>440</v>
          </cell>
          <cell r="F46">
            <v>440</v>
          </cell>
          <cell r="G46">
            <v>440</v>
          </cell>
          <cell r="H46">
            <v>440</v>
          </cell>
          <cell r="I46">
            <v>440</v>
          </cell>
          <cell r="J46">
            <v>440</v>
          </cell>
          <cell r="K46">
            <v>440</v>
          </cell>
        </row>
        <row r="47">
          <cell r="A47">
            <v>43</v>
          </cell>
          <cell r="B47">
            <v>0</v>
          </cell>
        </row>
        <row r="48">
          <cell r="A48">
            <v>44</v>
          </cell>
          <cell r="B48" t="str">
            <v>Uy Samon</v>
          </cell>
          <cell r="C48">
            <v>495</v>
          </cell>
          <cell r="D48">
            <v>495</v>
          </cell>
          <cell r="E48">
            <v>495</v>
          </cell>
          <cell r="F48">
            <v>495</v>
          </cell>
          <cell r="G48">
            <v>495</v>
          </cell>
          <cell r="H48">
            <v>495</v>
          </cell>
          <cell r="I48">
            <v>495</v>
          </cell>
          <cell r="J48">
            <v>495</v>
          </cell>
          <cell r="K48">
            <v>495</v>
          </cell>
        </row>
        <row r="49">
          <cell r="A49">
            <v>45</v>
          </cell>
          <cell r="B49" t="str">
            <v>Yun Potim</v>
          </cell>
          <cell r="C49">
            <v>1980</v>
          </cell>
          <cell r="D49">
            <v>1980</v>
          </cell>
          <cell r="E49">
            <v>1980</v>
          </cell>
          <cell r="F49">
            <v>1980</v>
          </cell>
          <cell r="G49">
            <v>1980</v>
          </cell>
          <cell r="H49">
            <v>1980</v>
          </cell>
          <cell r="I49">
            <v>1980</v>
          </cell>
          <cell r="J49">
            <v>1980</v>
          </cell>
          <cell r="K49">
            <v>1980</v>
          </cell>
        </row>
        <row r="50">
          <cell r="A50">
            <v>46</v>
          </cell>
          <cell r="B50">
            <v>0</v>
          </cell>
        </row>
        <row r="51">
          <cell r="A51">
            <v>47</v>
          </cell>
          <cell r="B51" t="str">
            <v>Tran Hanh</v>
          </cell>
        </row>
        <row r="52">
          <cell r="A52">
            <v>48</v>
          </cell>
          <cell r="B52" t="str">
            <v xml:space="preserve">David FRUITMAN </v>
          </cell>
        </row>
        <row r="53">
          <cell r="A53">
            <v>49</v>
          </cell>
          <cell r="B53" t="str">
            <v>Chantal Beaubien</v>
          </cell>
          <cell r="C53">
            <v>5000</v>
          </cell>
          <cell r="D53">
            <v>5000</v>
          </cell>
          <cell r="E53">
            <v>5000</v>
          </cell>
          <cell r="F53">
            <v>5000</v>
          </cell>
          <cell r="G53">
            <v>5000</v>
          </cell>
          <cell r="H53">
            <v>5000</v>
          </cell>
          <cell r="I53">
            <v>1521.74</v>
          </cell>
          <cell r="K53">
            <v>5000</v>
          </cell>
        </row>
        <row r="54">
          <cell r="A54">
            <v>50</v>
          </cell>
          <cell r="B54">
            <v>0</v>
          </cell>
        </row>
        <row r="55">
          <cell r="A55">
            <v>51</v>
          </cell>
          <cell r="B55">
            <v>0</v>
          </cell>
        </row>
        <row r="56">
          <cell r="A56">
            <v>52</v>
          </cell>
          <cell r="B56" t="str">
            <v>Irene Madigan</v>
          </cell>
          <cell r="C56">
            <v>3000</v>
          </cell>
          <cell r="D56">
            <v>3000</v>
          </cell>
          <cell r="E56">
            <v>3000</v>
          </cell>
          <cell r="F56">
            <v>3000</v>
          </cell>
          <cell r="G56">
            <v>3000</v>
          </cell>
          <cell r="H56">
            <v>3000</v>
          </cell>
          <cell r="I56">
            <v>3000</v>
          </cell>
          <cell r="J56">
            <v>3000</v>
          </cell>
          <cell r="K56">
            <v>3000</v>
          </cell>
        </row>
        <row r="57">
          <cell r="A57">
            <v>53</v>
          </cell>
          <cell r="B57" t="str">
            <v>Koy Chenda</v>
          </cell>
          <cell r="C57">
            <v>220</v>
          </cell>
          <cell r="D57">
            <v>220</v>
          </cell>
          <cell r="E57">
            <v>220</v>
          </cell>
          <cell r="F57">
            <v>220</v>
          </cell>
          <cell r="G57">
            <v>220</v>
          </cell>
          <cell r="H57">
            <v>220</v>
          </cell>
          <cell r="I57">
            <v>220</v>
          </cell>
          <cell r="J57">
            <v>220</v>
          </cell>
          <cell r="K57">
            <v>220</v>
          </cell>
        </row>
        <row r="58">
          <cell r="A58">
            <v>54</v>
          </cell>
          <cell r="B58">
            <v>0</v>
          </cell>
        </row>
        <row r="59">
          <cell r="A59">
            <v>55</v>
          </cell>
          <cell r="B59" t="str">
            <v xml:space="preserve">Edwin Vanderbruggen </v>
          </cell>
          <cell r="C59">
            <v>16666.669999999998</v>
          </cell>
          <cell r="D59">
            <v>16666.669999999998</v>
          </cell>
          <cell r="E59">
            <v>16666.669999999998</v>
          </cell>
          <cell r="F59">
            <v>16666.669999999998</v>
          </cell>
          <cell r="G59">
            <v>16666.669999999998</v>
          </cell>
          <cell r="H59">
            <v>16666.669999999998</v>
          </cell>
          <cell r="I59">
            <v>16666.669999999998</v>
          </cell>
          <cell r="J59">
            <v>16666.669999999998</v>
          </cell>
          <cell r="K59">
            <v>16666.669999999998</v>
          </cell>
          <cell r="L59">
            <v>17500</v>
          </cell>
          <cell r="M59">
            <v>17500</v>
          </cell>
          <cell r="N59">
            <v>17500</v>
          </cell>
        </row>
        <row r="60">
          <cell r="A60">
            <v>56</v>
          </cell>
          <cell r="B60">
            <v>0</v>
          </cell>
        </row>
        <row r="61">
          <cell r="A61">
            <v>57</v>
          </cell>
          <cell r="B61" t="str">
            <v>Srun Sokha</v>
          </cell>
          <cell r="C61">
            <v>560</v>
          </cell>
          <cell r="D61">
            <v>560</v>
          </cell>
          <cell r="E61">
            <v>560</v>
          </cell>
          <cell r="F61">
            <v>560</v>
          </cell>
          <cell r="G61">
            <v>560</v>
          </cell>
          <cell r="H61">
            <v>560</v>
          </cell>
          <cell r="I61">
            <v>560</v>
          </cell>
          <cell r="J61">
            <v>560</v>
          </cell>
          <cell r="K61">
            <v>560</v>
          </cell>
        </row>
        <row r="62">
          <cell r="A62">
            <v>58</v>
          </cell>
          <cell r="B62" t="str">
            <v>Un Sinath</v>
          </cell>
          <cell r="C62">
            <v>1100</v>
          </cell>
          <cell r="D62">
            <v>1100</v>
          </cell>
          <cell r="E62">
            <v>1100</v>
          </cell>
          <cell r="F62">
            <v>1100</v>
          </cell>
          <cell r="G62">
            <v>1100</v>
          </cell>
          <cell r="H62">
            <v>1100</v>
          </cell>
          <cell r="I62">
            <v>1100</v>
          </cell>
          <cell r="J62">
            <v>1100</v>
          </cell>
          <cell r="K62">
            <v>1100</v>
          </cell>
        </row>
      </sheetData>
      <sheetData sheetId="8">
        <row r="5">
          <cell r="A5">
            <v>1</v>
          </cell>
          <cell r="B5" t="str">
            <v>Brennan Coleman</v>
          </cell>
        </row>
        <row r="6">
          <cell r="A6">
            <v>2</v>
          </cell>
          <cell r="B6" t="str">
            <v>Alexander May</v>
          </cell>
        </row>
        <row r="7">
          <cell r="A7">
            <v>3</v>
          </cell>
          <cell r="B7" t="str">
            <v>EHGL</v>
          </cell>
        </row>
        <row r="8">
          <cell r="A8">
            <v>4</v>
          </cell>
          <cell r="B8" t="str">
            <v>Alexander May</v>
          </cell>
        </row>
        <row r="9">
          <cell r="A9">
            <v>5</v>
          </cell>
          <cell r="B9" t="str">
            <v>Dun Kosal</v>
          </cell>
        </row>
        <row r="10">
          <cell r="A10">
            <v>6</v>
          </cell>
          <cell r="B10" t="str">
            <v>Eb Houy</v>
          </cell>
        </row>
        <row r="11">
          <cell r="A11">
            <v>7</v>
          </cell>
          <cell r="B11">
            <v>0</v>
          </cell>
        </row>
        <row r="12">
          <cell r="A12">
            <v>8</v>
          </cell>
          <cell r="B12">
            <v>0</v>
          </cell>
        </row>
        <row r="13">
          <cell r="A13">
            <v>9</v>
          </cell>
          <cell r="B13" t="str">
            <v>Hang Sina</v>
          </cell>
        </row>
        <row r="14">
          <cell r="A14">
            <v>10</v>
          </cell>
          <cell r="B14" t="str">
            <v xml:space="preserve">Hang Vannak </v>
          </cell>
        </row>
        <row r="15">
          <cell r="A15">
            <v>11</v>
          </cell>
          <cell r="B15">
            <v>0</v>
          </cell>
        </row>
        <row r="16">
          <cell r="A16">
            <v>12</v>
          </cell>
          <cell r="B16">
            <v>0</v>
          </cell>
        </row>
        <row r="17">
          <cell r="A17">
            <v>13</v>
          </cell>
          <cell r="B17" t="str">
            <v>Heng Chhorvortey</v>
          </cell>
        </row>
        <row r="18">
          <cell r="A18">
            <v>14</v>
          </cell>
          <cell r="B18">
            <v>0</v>
          </cell>
        </row>
        <row r="19">
          <cell r="A19">
            <v>15</v>
          </cell>
          <cell r="B19" t="str">
            <v>Jamie Cummiskey</v>
          </cell>
        </row>
        <row r="20">
          <cell r="A20">
            <v>16</v>
          </cell>
          <cell r="B20" t="str">
            <v>Kim Bunnavuth</v>
          </cell>
        </row>
        <row r="21">
          <cell r="A21">
            <v>17</v>
          </cell>
          <cell r="B21" t="str">
            <v>Kim Serey Sokha</v>
          </cell>
        </row>
        <row r="22">
          <cell r="A22">
            <v>18</v>
          </cell>
          <cell r="B22" t="str">
            <v xml:space="preserve">Kong Chhung </v>
          </cell>
        </row>
        <row r="23">
          <cell r="A23">
            <v>19</v>
          </cell>
          <cell r="B23" t="str">
            <v>Kong Putheavy</v>
          </cell>
        </row>
        <row r="24">
          <cell r="A24">
            <v>20</v>
          </cell>
          <cell r="B24">
            <v>0</v>
          </cell>
        </row>
        <row r="25">
          <cell r="A25">
            <v>21</v>
          </cell>
          <cell r="B25" t="str">
            <v>Kao Vannarith</v>
          </cell>
        </row>
        <row r="26">
          <cell r="A26">
            <v>22</v>
          </cell>
          <cell r="B26" t="str">
            <v>Ly Sambo</v>
          </cell>
        </row>
        <row r="27">
          <cell r="A27">
            <v>23</v>
          </cell>
          <cell r="B27" t="str">
            <v>Ly Tay Seng</v>
          </cell>
        </row>
        <row r="28">
          <cell r="A28">
            <v>24</v>
          </cell>
          <cell r="B28" t="str">
            <v>Mao Samvutheary</v>
          </cell>
        </row>
        <row r="29">
          <cell r="A29">
            <v>25</v>
          </cell>
          <cell r="B29" t="str">
            <v>Martin Desautels</v>
          </cell>
        </row>
        <row r="30">
          <cell r="A30">
            <v>26</v>
          </cell>
          <cell r="B30">
            <v>0</v>
          </cell>
        </row>
        <row r="31">
          <cell r="A31">
            <v>27</v>
          </cell>
          <cell r="B31" t="str">
            <v xml:space="preserve">Me Kim Thuon </v>
          </cell>
        </row>
        <row r="32">
          <cell r="A32">
            <v>28</v>
          </cell>
          <cell r="B32">
            <v>0</v>
          </cell>
        </row>
        <row r="33">
          <cell r="A33">
            <v>29</v>
          </cell>
          <cell r="B33" t="str">
            <v>Minh Samoeun</v>
          </cell>
        </row>
        <row r="34">
          <cell r="A34">
            <v>30</v>
          </cell>
          <cell r="B34" t="str">
            <v>Mom Bunna</v>
          </cell>
        </row>
        <row r="35">
          <cell r="A35">
            <v>31</v>
          </cell>
          <cell r="B35">
            <v>0</v>
          </cell>
        </row>
        <row r="36">
          <cell r="A36">
            <v>32</v>
          </cell>
          <cell r="B36" t="str">
            <v>Nhem Phal</v>
          </cell>
        </row>
        <row r="37">
          <cell r="A37">
            <v>33</v>
          </cell>
          <cell r="B37" t="str">
            <v>Chea Kanitha</v>
          </cell>
        </row>
        <row r="38">
          <cell r="A38">
            <v>34</v>
          </cell>
          <cell r="B38" t="str">
            <v>Patrick Pilon</v>
          </cell>
        </row>
        <row r="39">
          <cell r="A39">
            <v>35</v>
          </cell>
          <cell r="B39" t="str">
            <v>Peou Sopheak</v>
          </cell>
        </row>
        <row r="40">
          <cell r="A40">
            <v>36</v>
          </cell>
          <cell r="B40" t="str">
            <v>Poynee</v>
          </cell>
        </row>
        <row r="41">
          <cell r="A41">
            <v>37</v>
          </cell>
          <cell r="B41" t="str">
            <v>Prak Sihakriddh</v>
          </cell>
        </row>
        <row r="42">
          <cell r="A42">
            <v>38</v>
          </cell>
          <cell r="B42" t="str">
            <v>Rupert Haw</v>
          </cell>
        </row>
        <row r="43">
          <cell r="A43">
            <v>39</v>
          </cell>
          <cell r="B43" t="str">
            <v>Sar Vathana</v>
          </cell>
        </row>
        <row r="44">
          <cell r="A44">
            <v>40</v>
          </cell>
          <cell r="B44" t="str">
            <v>Sek Rany</v>
          </cell>
        </row>
        <row r="45">
          <cell r="A45">
            <v>41</v>
          </cell>
          <cell r="B45" t="str">
            <v>Sin Sivutha</v>
          </cell>
        </row>
        <row r="46">
          <cell r="A46">
            <v>42</v>
          </cell>
          <cell r="B46" t="str">
            <v>Sok Sonida</v>
          </cell>
        </row>
        <row r="47">
          <cell r="A47">
            <v>43</v>
          </cell>
          <cell r="B47">
            <v>0</v>
          </cell>
        </row>
        <row r="48">
          <cell r="A48">
            <v>44</v>
          </cell>
          <cell r="B48" t="str">
            <v>Uy Samon</v>
          </cell>
        </row>
        <row r="49">
          <cell r="A49">
            <v>45</v>
          </cell>
          <cell r="B49" t="str">
            <v>Yun Potim</v>
          </cell>
        </row>
        <row r="50">
          <cell r="A50">
            <v>46</v>
          </cell>
          <cell r="B50">
            <v>0</v>
          </cell>
        </row>
        <row r="51">
          <cell r="A51">
            <v>47</v>
          </cell>
          <cell r="B51" t="str">
            <v>Tran Hanh</v>
          </cell>
        </row>
        <row r="52">
          <cell r="A52">
            <v>48</v>
          </cell>
          <cell r="B52" t="str">
            <v xml:space="preserve">David FRUITMAN </v>
          </cell>
        </row>
        <row r="53">
          <cell r="A53">
            <v>49</v>
          </cell>
          <cell r="B53" t="str">
            <v>Chantal Beaubien</v>
          </cell>
        </row>
        <row r="54">
          <cell r="A54">
            <v>50</v>
          </cell>
          <cell r="B54">
            <v>0</v>
          </cell>
        </row>
        <row r="55">
          <cell r="A55">
            <v>51</v>
          </cell>
          <cell r="B55">
            <v>0</v>
          </cell>
        </row>
        <row r="56">
          <cell r="A56">
            <v>52</v>
          </cell>
          <cell r="B56" t="str">
            <v>Irene Madigan</v>
          </cell>
        </row>
        <row r="57">
          <cell r="A57">
            <v>53</v>
          </cell>
          <cell r="B57" t="str">
            <v>Koy Chenda</v>
          </cell>
        </row>
        <row r="58">
          <cell r="A58">
            <v>54</v>
          </cell>
          <cell r="B58">
            <v>0</v>
          </cell>
        </row>
        <row r="59">
          <cell r="A59">
            <v>55</v>
          </cell>
          <cell r="B59" t="str">
            <v xml:space="preserve">Edwin Vanderbruggen </v>
          </cell>
          <cell r="K59">
            <v>7500</v>
          </cell>
        </row>
        <row r="60">
          <cell r="A60">
            <v>56</v>
          </cell>
          <cell r="B60">
            <v>0</v>
          </cell>
        </row>
        <row r="61">
          <cell r="A61">
            <v>57</v>
          </cell>
          <cell r="B61" t="str">
            <v>Srun Sokha</v>
          </cell>
        </row>
        <row r="62">
          <cell r="A62">
            <v>58</v>
          </cell>
          <cell r="B62" t="str">
            <v>Un Sinath</v>
          </cell>
        </row>
        <row r="63">
          <cell r="A63">
            <v>59</v>
          </cell>
        </row>
        <row r="64">
          <cell r="A64">
            <v>60</v>
          </cell>
        </row>
      </sheetData>
      <sheetData sheetId="9"/>
      <sheetData sheetId="10"/>
      <sheetData sheetId="11"/>
      <sheetData sheetId="12"/>
      <sheetData sheetId="13"/>
      <sheetData sheetId="14"/>
      <sheetData sheetId="15">
        <row r="5">
          <cell r="A5">
            <v>1</v>
          </cell>
          <cell r="B5" t="str">
            <v>Brennan Coleman</v>
          </cell>
        </row>
        <row r="6">
          <cell r="A6">
            <v>2</v>
          </cell>
          <cell r="B6" t="str">
            <v>Alexander May</v>
          </cell>
        </row>
        <row r="7">
          <cell r="A7">
            <v>3</v>
          </cell>
          <cell r="B7" t="str">
            <v>EHGL</v>
          </cell>
        </row>
        <row r="8">
          <cell r="A8">
            <v>4</v>
          </cell>
          <cell r="B8" t="str">
            <v>Alexander May</v>
          </cell>
        </row>
        <row r="9">
          <cell r="A9">
            <v>5</v>
          </cell>
          <cell r="B9" t="str">
            <v>Dun Kosal</v>
          </cell>
        </row>
        <row r="10">
          <cell r="A10">
            <v>6</v>
          </cell>
          <cell r="B10" t="str">
            <v>Eb Houy</v>
          </cell>
        </row>
        <row r="11">
          <cell r="A11">
            <v>7</v>
          </cell>
          <cell r="B11">
            <v>0</v>
          </cell>
        </row>
        <row r="12">
          <cell r="A12">
            <v>8</v>
          </cell>
          <cell r="B12">
            <v>0</v>
          </cell>
        </row>
        <row r="13">
          <cell r="A13">
            <v>9</v>
          </cell>
          <cell r="B13" t="str">
            <v>Hang Sina</v>
          </cell>
        </row>
        <row r="14">
          <cell r="A14">
            <v>10</v>
          </cell>
          <cell r="B14" t="str">
            <v xml:space="preserve">Hang Vannak </v>
          </cell>
        </row>
        <row r="15">
          <cell r="A15">
            <v>11</v>
          </cell>
          <cell r="B15">
            <v>0</v>
          </cell>
        </row>
        <row r="16">
          <cell r="A16">
            <v>12</v>
          </cell>
          <cell r="B16">
            <v>0</v>
          </cell>
        </row>
        <row r="17">
          <cell r="A17">
            <v>13</v>
          </cell>
          <cell r="B17" t="str">
            <v>Heng Chhorvortey</v>
          </cell>
        </row>
        <row r="18">
          <cell r="A18">
            <v>14</v>
          </cell>
          <cell r="B18">
            <v>0</v>
          </cell>
        </row>
        <row r="19">
          <cell r="A19">
            <v>15</v>
          </cell>
          <cell r="B19" t="str">
            <v>Jamie Cummiskey</v>
          </cell>
        </row>
        <row r="20">
          <cell r="A20">
            <v>16</v>
          </cell>
          <cell r="B20" t="str">
            <v>Kim Bunnavuth</v>
          </cell>
        </row>
        <row r="21">
          <cell r="A21">
            <v>17</v>
          </cell>
          <cell r="B21" t="str">
            <v>Kim Serey Sokha</v>
          </cell>
        </row>
        <row r="22">
          <cell r="A22">
            <v>18</v>
          </cell>
          <cell r="B22" t="str">
            <v xml:space="preserve">Kong Chhung </v>
          </cell>
        </row>
        <row r="23">
          <cell r="A23">
            <v>19</v>
          </cell>
          <cell r="B23" t="str">
            <v>Kong Putheavy</v>
          </cell>
        </row>
        <row r="24">
          <cell r="A24">
            <v>20</v>
          </cell>
          <cell r="B24">
            <v>0</v>
          </cell>
        </row>
        <row r="25">
          <cell r="A25">
            <v>21</v>
          </cell>
          <cell r="B25" t="str">
            <v>Kao Vannarith</v>
          </cell>
        </row>
        <row r="26">
          <cell r="A26">
            <v>22</v>
          </cell>
          <cell r="B26" t="str">
            <v>Ly Sambo</v>
          </cell>
        </row>
        <row r="27">
          <cell r="A27">
            <v>23</v>
          </cell>
          <cell r="B27" t="str">
            <v>Ly Tay Seng</v>
          </cell>
        </row>
        <row r="28">
          <cell r="A28">
            <v>24</v>
          </cell>
          <cell r="B28" t="str">
            <v>Mao Samvutheary</v>
          </cell>
        </row>
        <row r="29">
          <cell r="A29">
            <v>25</v>
          </cell>
          <cell r="B29" t="str">
            <v>Martin Desautels</v>
          </cell>
        </row>
        <row r="30">
          <cell r="A30">
            <v>26</v>
          </cell>
          <cell r="B30">
            <v>0</v>
          </cell>
        </row>
        <row r="31">
          <cell r="A31">
            <v>27</v>
          </cell>
          <cell r="B31" t="str">
            <v xml:space="preserve">Me Kim Thuon </v>
          </cell>
        </row>
        <row r="32">
          <cell r="A32">
            <v>28</v>
          </cell>
          <cell r="B32">
            <v>0</v>
          </cell>
        </row>
        <row r="33">
          <cell r="A33">
            <v>29</v>
          </cell>
          <cell r="B33" t="str">
            <v>Minh Samoeun</v>
          </cell>
        </row>
        <row r="34">
          <cell r="A34">
            <v>30</v>
          </cell>
          <cell r="B34" t="str">
            <v>Mom Bunna</v>
          </cell>
        </row>
        <row r="35">
          <cell r="A35">
            <v>31</v>
          </cell>
          <cell r="B35">
            <v>0</v>
          </cell>
        </row>
        <row r="36">
          <cell r="A36">
            <v>32</v>
          </cell>
          <cell r="B36" t="str">
            <v>Nhem Phal</v>
          </cell>
        </row>
        <row r="37">
          <cell r="A37">
            <v>33</v>
          </cell>
          <cell r="B37" t="str">
            <v>Chea Kanitha</v>
          </cell>
        </row>
        <row r="38">
          <cell r="A38">
            <v>34</v>
          </cell>
          <cell r="B38" t="str">
            <v>Patrick Pilon</v>
          </cell>
        </row>
        <row r="39">
          <cell r="A39">
            <v>35</v>
          </cell>
          <cell r="B39" t="str">
            <v>Peou Sopheak</v>
          </cell>
        </row>
        <row r="40">
          <cell r="A40">
            <v>36</v>
          </cell>
          <cell r="B40" t="str">
            <v>Poynee</v>
          </cell>
        </row>
        <row r="41">
          <cell r="A41">
            <v>37</v>
          </cell>
          <cell r="B41" t="str">
            <v>Prak Sihakriddh</v>
          </cell>
        </row>
        <row r="42">
          <cell r="A42">
            <v>38</v>
          </cell>
          <cell r="B42" t="str">
            <v>Rupert Haw</v>
          </cell>
        </row>
        <row r="43">
          <cell r="A43">
            <v>39</v>
          </cell>
          <cell r="B43" t="str">
            <v>Sar Vathana</v>
          </cell>
        </row>
        <row r="44">
          <cell r="A44">
            <v>40</v>
          </cell>
          <cell r="B44" t="str">
            <v>Sek Rany</v>
          </cell>
        </row>
        <row r="45">
          <cell r="A45">
            <v>41</v>
          </cell>
          <cell r="B45" t="str">
            <v>Sin Sivutha</v>
          </cell>
        </row>
        <row r="46">
          <cell r="A46">
            <v>42</v>
          </cell>
          <cell r="B46" t="str">
            <v>Sok Sonida</v>
          </cell>
        </row>
        <row r="47">
          <cell r="A47">
            <v>43</v>
          </cell>
          <cell r="B47">
            <v>0</v>
          </cell>
        </row>
        <row r="48">
          <cell r="A48">
            <v>44</v>
          </cell>
          <cell r="B48" t="str">
            <v>Uy Samon</v>
          </cell>
        </row>
        <row r="49">
          <cell r="A49">
            <v>45</v>
          </cell>
          <cell r="B49" t="str">
            <v>Yun Potim</v>
          </cell>
        </row>
        <row r="50">
          <cell r="A50">
            <v>46</v>
          </cell>
          <cell r="B50">
            <v>0</v>
          </cell>
        </row>
        <row r="51">
          <cell r="A51">
            <v>47</v>
          </cell>
          <cell r="B51" t="str">
            <v>Tran Hanh</v>
          </cell>
        </row>
        <row r="52">
          <cell r="A52">
            <v>48</v>
          </cell>
          <cell r="B52" t="str">
            <v xml:space="preserve">David FRUITMAN </v>
          </cell>
        </row>
        <row r="53">
          <cell r="A53">
            <v>49</v>
          </cell>
          <cell r="B53" t="str">
            <v>Chantal Beaubien</v>
          </cell>
        </row>
        <row r="54">
          <cell r="A54">
            <v>50</v>
          </cell>
          <cell r="B54">
            <v>0</v>
          </cell>
        </row>
        <row r="55">
          <cell r="A55">
            <v>51</v>
          </cell>
          <cell r="B55">
            <v>0</v>
          </cell>
        </row>
        <row r="56">
          <cell r="A56">
            <v>52</v>
          </cell>
          <cell r="B56" t="str">
            <v>Irene Madigan</v>
          </cell>
        </row>
        <row r="57">
          <cell r="A57">
            <v>53</v>
          </cell>
          <cell r="B57" t="str">
            <v>Koy Chenda</v>
          </cell>
        </row>
        <row r="58">
          <cell r="A58">
            <v>54</v>
          </cell>
          <cell r="B58">
            <v>0</v>
          </cell>
        </row>
        <row r="59">
          <cell r="A59">
            <v>55</v>
          </cell>
          <cell r="B59" t="str">
            <v xml:space="preserve">Edwin Vanderbruggen </v>
          </cell>
        </row>
        <row r="60">
          <cell r="A60">
            <v>56</v>
          </cell>
          <cell r="B60">
            <v>0</v>
          </cell>
        </row>
        <row r="61">
          <cell r="A61">
            <v>57</v>
          </cell>
          <cell r="B61" t="str">
            <v>Srun Sokha</v>
          </cell>
        </row>
        <row r="62">
          <cell r="A62">
            <v>58</v>
          </cell>
          <cell r="B62" t="str">
            <v>Un Sinath</v>
          </cell>
        </row>
      </sheetData>
      <sheetData sheetId="16">
        <row r="5">
          <cell r="A5">
            <v>1</v>
          </cell>
          <cell r="B5" t="str">
            <v>Brennan Coleman</v>
          </cell>
          <cell r="E5">
            <v>37331</v>
          </cell>
        </row>
        <row r="6">
          <cell r="A6">
            <v>2</v>
          </cell>
          <cell r="B6" t="str">
            <v>Alexander May</v>
          </cell>
        </row>
        <row r="7">
          <cell r="A7">
            <v>3</v>
          </cell>
          <cell r="B7" t="str">
            <v>EHGL</v>
          </cell>
        </row>
        <row r="8">
          <cell r="A8">
            <v>4</v>
          </cell>
        </row>
        <row r="9">
          <cell r="A9">
            <v>5</v>
          </cell>
          <cell r="B9" t="str">
            <v>Dun Kosal</v>
          </cell>
          <cell r="F9">
            <v>437.5</v>
          </cell>
          <cell r="G9">
            <v>437.5</v>
          </cell>
          <cell r="H9">
            <v>437.5</v>
          </cell>
          <cell r="I9">
            <v>437.5</v>
          </cell>
        </row>
        <row r="10">
          <cell r="A10">
            <v>6</v>
          </cell>
          <cell r="B10" t="str">
            <v>Eb Houy</v>
          </cell>
          <cell r="F10">
            <v>238</v>
          </cell>
        </row>
        <row r="11">
          <cell r="A11">
            <v>7</v>
          </cell>
          <cell r="B11">
            <v>0</v>
          </cell>
        </row>
        <row r="12">
          <cell r="A12">
            <v>8</v>
          </cell>
          <cell r="B12">
            <v>0</v>
          </cell>
        </row>
        <row r="13">
          <cell r="A13">
            <v>9</v>
          </cell>
          <cell r="B13" t="str">
            <v>Hang Sina</v>
          </cell>
          <cell r="F13">
            <v>233</v>
          </cell>
        </row>
        <row r="14">
          <cell r="A14">
            <v>10</v>
          </cell>
          <cell r="B14" t="str">
            <v xml:space="preserve">Hang Vannak </v>
          </cell>
          <cell r="F14">
            <v>308</v>
          </cell>
          <cell r="G14">
            <v>308</v>
          </cell>
          <cell r="H14">
            <v>308</v>
          </cell>
          <cell r="I14">
            <v>308</v>
          </cell>
        </row>
        <row r="15">
          <cell r="A15">
            <v>11</v>
          </cell>
          <cell r="B15">
            <v>0</v>
          </cell>
        </row>
        <row r="16">
          <cell r="A16">
            <v>12</v>
          </cell>
          <cell r="B16">
            <v>0</v>
          </cell>
        </row>
        <row r="17">
          <cell r="A17">
            <v>13</v>
          </cell>
          <cell r="B17" t="str">
            <v>Heng Chhorvortey</v>
          </cell>
          <cell r="F17">
            <v>466.75</v>
          </cell>
          <cell r="G17">
            <v>466.75</v>
          </cell>
          <cell r="H17">
            <v>466.75</v>
          </cell>
          <cell r="I17">
            <v>466.75</v>
          </cell>
        </row>
        <row r="18">
          <cell r="A18">
            <v>14</v>
          </cell>
          <cell r="B18">
            <v>0</v>
          </cell>
        </row>
        <row r="19">
          <cell r="A19">
            <v>15</v>
          </cell>
          <cell r="B19" t="str">
            <v>Jamie Cummiskey</v>
          </cell>
        </row>
        <row r="20">
          <cell r="A20">
            <v>16</v>
          </cell>
          <cell r="B20" t="str">
            <v>Kim Bunnavuth</v>
          </cell>
        </row>
        <row r="21">
          <cell r="A21">
            <v>17</v>
          </cell>
          <cell r="B21" t="str">
            <v>Kim Serey Sokha</v>
          </cell>
          <cell r="F21">
            <v>271.5</v>
          </cell>
          <cell r="G21">
            <v>271.5</v>
          </cell>
        </row>
        <row r="22">
          <cell r="A22">
            <v>18</v>
          </cell>
          <cell r="B22" t="str">
            <v xml:space="preserve">Kong Chhung </v>
          </cell>
          <cell r="D22">
            <v>1742.67</v>
          </cell>
          <cell r="E22">
            <v>9674.41</v>
          </cell>
          <cell r="F22">
            <v>1537.57</v>
          </cell>
          <cell r="I22">
            <v>713.04</v>
          </cell>
        </row>
        <row r="23">
          <cell r="A23">
            <v>19</v>
          </cell>
          <cell r="B23" t="str">
            <v>Kong Putheavy</v>
          </cell>
          <cell r="F23">
            <v>251.5</v>
          </cell>
          <cell r="G23">
            <v>251.5</v>
          </cell>
        </row>
        <row r="24">
          <cell r="A24">
            <v>20</v>
          </cell>
          <cell r="B24">
            <v>0</v>
          </cell>
        </row>
        <row r="25">
          <cell r="A25">
            <v>21</v>
          </cell>
          <cell r="B25" t="str">
            <v>Kao Vannarith</v>
          </cell>
          <cell r="F25">
            <v>295</v>
          </cell>
        </row>
        <row r="26">
          <cell r="A26">
            <v>22</v>
          </cell>
          <cell r="B26" t="str">
            <v>Ly Sambo</v>
          </cell>
          <cell r="C26">
            <v>500</v>
          </cell>
          <cell r="D26">
            <v>500</v>
          </cell>
          <cell r="E26">
            <v>500</v>
          </cell>
          <cell r="F26">
            <v>858</v>
          </cell>
          <cell r="G26">
            <v>858</v>
          </cell>
          <cell r="H26">
            <v>858</v>
          </cell>
          <cell r="I26">
            <v>858</v>
          </cell>
          <cell r="J26">
            <v>500</v>
          </cell>
          <cell r="K26">
            <v>500</v>
          </cell>
          <cell r="L26">
            <v>500</v>
          </cell>
          <cell r="M26">
            <v>500</v>
          </cell>
          <cell r="N26">
            <v>500</v>
          </cell>
        </row>
        <row r="27">
          <cell r="A27">
            <v>23</v>
          </cell>
          <cell r="B27" t="str">
            <v>Ly Tay Seng</v>
          </cell>
        </row>
        <row r="28">
          <cell r="A28">
            <v>24</v>
          </cell>
          <cell r="B28" t="str">
            <v>Mao Samvutheary</v>
          </cell>
          <cell r="E28">
            <v>11457.5</v>
          </cell>
          <cell r="F28">
            <v>1928.83</v>
          </cell>
          <cell r="I28">
            <v>1003.82</v>
          </cell>
        </row>
        <row r="29">
          <cell r="A29">
            <v>25</v>
          </cell>
          <cell r="B29" t="str">
            <v>Martin Desautels</v>
          </cell>
        </row>
        <row r="30">
          <cell r="A30">
            <v>26</v>
          </cell>
          <cell r="B30">
            <v>0</v>
          </cell>
        </row>
        <row r="31">
          <cell r="A31">
            <v>27</v>
          </cell>
          <cell r="B31" t="str">
            <v xml:space="preserve">Me Kim Thuon </v>
          </cell>
          <cell r="F31">
            <v>340</v>
          </cell>
        </row>
        <row r="32">
          <cell r="A32">
            <v>28</v>
          </cell>
          <cell r="B32">
            <v>0</v>
          </cell>
        </row>
        <row r="33">
          <cell r="A33">
            <v>29</v>
          </cell>
          <cell r="B33" t="str">
            <v>Minh Samoeun</v>
          </cell>
          <cell r="F33">
            <v>298</v>
          </cell>
        </row>
        <row r="34">
          <cell r="A34">
            <v>30</v>
          </cell>
          <cell r="B34" t="str">
            <v>Mom Bunna</v>
          </cell>
          <cell r="F34">
            <v>181</v>
          </cell>
        </row>
        <row r="35">
          <cell r="A35">
            <v>31</v>
          </cell>
          <cell r="B35">
            <v>0</v>
          </cell>
        </row>
        <row r="36">
          <cell r="A36">
            <v>32</v>
          </cell>
          <cell r="B36" t="str">
            <v>Nhem Phal</v>
          </cell>
          <cell r="F36">
            <v>275</v>
          </cell>
        </row>
        <row r="37">
          <cell r="A37">
            <v>33</v>
          </cell>
          <cell r="B37" t="str">
            <v>Chea Kanitha</v>
          </cell>
          <cell r="F37">
            <v>331</v>
          </cell>
          <cell r="G37">
            <v>331</v>
          </cell>
        </row>
        <row r="38">
          <cell r="A38">
            <v>34</v>
          </cell>
          <cell r="B38" t="str">
            <v>Patrick Pilon</v>
          </cell>
          <cell r="F38">
            <v>1600</v>
          </cell>
          <cell r="G38">
            <v>1600</v>
          </cell>
          <cell r="H38">
            <v>1600</v>
          </cell>
          <cell r="I38">
            <v>1600</v>
          </cell>
          <cell r="J38">
            <v>5482.75</v>
          </cell>
        </row>
        <row r="39">
          <cell r="A39">
            <v>35</v>
          </cell>
          <cell r="B39" t="str">
            <v>Peou Sopheak</v>
          </cell>
          <cell r="F39">
            <v>368</v>
          </cell>
        </row>
        <row r="40">
          <cell r="A40">
            <v>36</v>
          </cell>
          <cell r="B40" t="str">
            <v>Poynee</v>
          </cell>
          <cell r="F40">
            <v>260</v>
          </cell>
        </row>
        <row r="41">
          <cell r="A41">
            <v>37</v>
          </cell>
          <cell r="B41" t="str">
            <v>Prak Sihakriddh</v>
          </cell>
        </row>
        <row r="42">
          <cell r="A42">
            <v>38</v>
          </cell>
          <cell r="B42" t="str">
            <v>Rupert Haw</v>
          </cell>
        </row>
        <row r="43">
          <cell r="A43">
            <v>39</v>
          </cell>
          <cell r="B43" t="str">
            <v>Sar Vathana</v>
          </cell>
          <cell r="F43">
            <v>813.4</v>
          </cell>
          <cell r="G43">
            <v>813.4</v>
          </cell>
          <cell r="H43">
            <v>813.4</v>
          </cell>
          <cell r="I43">
            <v>813.4</v>
          </cell>
          <cell r="J43">
            <v>813.4</v>
          </cell>
        </row>
        <row r="44">
          <cell r="A44">
            <v>40</v>
          </cell>
          <cell r="B44" t="str">
            <v>Sek Rany</v>
          </cell>
          <cell r="F44">
            <v>396.5</v>
          </cell>
          <cell r="G44">
            <v>396.5</v>
          </cell>
        </row>
        <row r="45">
          <cell r="A45">
            <v>41</v>
          </cell>
          <cell r="B45" t="str">
            <v>Sin Sivutha</v>
          </cell>
          <cell r="F45">
            <v>238</v>
          </cell>
        </row>
        <row r="46">
          <cell r="A46">
            <v>42</v>
          </cell>
          <cell r="B46" t="str">
            <v>Sok Sonida</v>
          </cell>
          <cell r="F46">
            <v>316.5</v>
          </cell>
          <cell r="G46">
            <v>316.5</v>
          </cell>
        </row>
        <row r="47">
          <cell r="A47">
            <v>43</v>
          </cell>
          <cell r="B47">
            <v>0</v>
          </cell>
        </row>
        <row r="48">
          <cell r="A48">
            <v>44</v>
          </cell>
          <cell r="B48" t="str">
            <v>Uy Samon</v>
          </cell>
          <cell r="F48">
            <v>357.5</v>
          </cell>
          <cell r="G48">
            <v>357.5</v>
          </cell>
        </row>
        <row r="49">
          <cell r="A49">
            <v>45</v>
          </cell>
          <cell r="B49" t="str">
            <v>Yun Potim</v>
          </cell>
          <cell r="D49">
            <v>1336.87</v>
          </cell>
          <cell r="F49">
            <v>1419.88</v>
          </cell>
          <cell r="I49">
            <v>1071.3599999999999</v>
          </cell>
        </row>
        <row r="50">
          <cell r="A50">
            <v>46</v>
          </cell>
          <cell r="B50">
            <v>0</v>
          </cell>
        </row>
        <row r="51">
          <cell r="A51">
            <v>47</v>
          </cell>
          <cell r="B51" t="str">
            <v>Tran Hanh</v>
          </cell>
        </row>
        <row r="52">
          <cell r="A52">
            <v>48</v>
          </cell>
          <cell r="B52" t="str">
            <v xml:space="preserve">David FRUITMAN </v>
          </cell>
        </row>
        <row r="53">
          <cell r="A53">
            <v>49</v>
          </cell>
          <cell r="B53" t="str">
            <v>Chantal Beaubien</v>
          </cell>
          <cell r="G53">
            <v>927.27</v>
          </cell>
          <cell r="H53">
            <v>2101.5300000000002</v>
          </cell>
          <cell r="I53">
            <v>1009.6</v>
          </cell>
          <cell r="J53">
            <v>1009.6</v>
          </cell>
        </row>
        <row r="54">
          <cell r="A54">
            <v>50</v>
          </cell>
          <cell r="B54">
            <v>0</v>
          </cell>
        </row>
        <row r="55">
          <cell r="A55">
            <v>51</v>
          </cell>
          <cell r="B55">
            <v>0</v>
          </cell>
        </row>
        <row r="56">
          <cell r="A56">
            <v>52</v>
          </cell>
          <cell r="B56" t="str">
            <v>Irene Madigan</v>
          </cell>
        </row>
        <row r="57">
          <cell r="A57">
            <v>53</v>
          </cell>
          <cell r="B57" t="str">
            <v>Koy Chenda</v>
          </cell>
          <cell r="F57">
            <v>298</v>
          </cell>
        </row>
        <row r="58">
          <cell r="A58">
            <v>54</v>
          </cell>
          <cell r="B58">
            <v>0</v>
          </cell>
        </row>
        <row r="59">
          <cell r="A59">
            <v>55</v>
          </cell>
          <cell r="B59" t="str">
            <v xml:space="preserve">Edwin Vanderbruggen </v>
          </cell>
          <cell r="E59">
            <v>52500</v>
          </cell>
        </row>
        <row r="60">
          <cell r="A60">
            <v>56</v>
          </cell>
          <cell r="B60">
            <v>0</v>
          </cell>
        </row>
        <row r="61">
          <cell r="A61">
            <v>57</v>
          </cell>
          <cell r="B61" t="str">
            <v>Srun Sokha</v>
          </cell>
          <cell r="F61">
            <v>466.5</v>
          </cell>
          <cell r="G61">
            <v>466.5</v>
          </cell>
        </row>
        <row r="62">
          <cell r="A62">
            <v>58</v>
          </cell>
          <cell r="B62" t="str">
            <v>Un Sinath</v>
          </cell>
          <cell r="F62">
            <v>361.75</v>
          </cell>
          <cell r="G62">
            <v>361.75</v>
          </cell>
          <cell r="H62">
            <v>361.75</v>
          </cell>
          <cell r="I62">
            <v>361.75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v>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penses"/>
      <sheetName val="General Data"/>
      <sheetName val="ExchangeRates"/>
      <sheetName val="ExchRateOffset"/>
      <sheetName val="EmpOrContractor"/>
      <sheetName val="PartTime"/>
      <sheetName val="Base Salary"/>
      <sheetName val="Catchup"/>
      <sheetName val="OTimeHrsPre6PM"/>
      <sheetName val="OTimeHrsPost6PM"/>
      <sheetName val="OTime_USD_Pre6PM"/>
      <sheetName val="OTime_USD_Post6PM"/>
      <sheetName val="OTime_TotalUSD"/>
      <sheetName val="Overtime"/>
      <sheetName val="ExcessLeave"/>
      <sheetName val="BonusesTax"/>
      <sheetName val="BonusesNonTax"/>
      <sheetName val="Allowances"/>
      <sheetName val="CashAdvances"/>
      <sheetName val="BusExpReimb"/>
      <sheetName val="CreditCard"/>
      <sheetName val="TelFaxCopy"/>
      <sheetName val="StaffLoan"/>
      <sheetName val="Kids"/>
      <sheetName val="Spouse"/>
      <sheetName val="VillaRental"/>
      <sheetName val="TaxableSalary"/>
      <sheetName val="SalaryTaxByMonth"/>
      <sheetName val="WHTbyMonth"/>
      <sheetName val="AnnualLeave"/>
      <sheetName val="Bonus2005"/>
      <sheetName val="Summary"/>
      <sheetName val="Salary"/>
      <sheetName val="Khmer%Sal."/>
      <sheetName val="SJ.Inv"/>
      <sheetName val="SumTax"/>
      <sheetName val="InpTx"/>
      <sheetName val="SummOfTaxes"/>
      <sheetName val="ChqNo"/>
      <sheetName val="PaySlipDFDL"/>
      <sheetName val="New"/>
      <sheetName val="Employees"/>
      <sheetName val="D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3">
          <cell r="A3">
            <v>1</v>
          </cell>
          <cell r="B3" t="str">
            <v>Sim Rathyda</v>
          </cell>
          <cell r="C3">
            <v>1</v>
          </cell>
          <cell r="F3" t="str">
            <v>Knenyü</v>
          </cell>
          <cell r="G3" t="str">
            <v>Y</v>
          </cell>
        </row>
        <row r="4">
          <cell r="A4">
            <v>2</v>
          </cell>
          <cell r="B4" t="str">
            <v>Kheang Sophorn</v>
          </cell>
          <cell r="C4">
            <v>1</v>
          </cell>
          <cell r="F4" t="str">
            <v>CMnYykarc,ab;</v>
          </cell>
          <cell r="G4" t="str">
            <v>Y</v>
          </cell>
        </row>
        <row r="5">
          <cell r="A5">
            <v>3</v>
          </cell>
          <cell r="B5" t="str">
            <v>Nicolas Preisner</v>
          </cell>
          <cell r="C5">
            <v>2</v>
          </cell>
          <cell r="F5" t="str">
            <v>RbFankariyal½y</v>
          </cell>
          <cell r="G5" t="str">
            <v>Y</v>
          </cell>
        </row>
        <row r="6">
          <cell r="A6">
            <v>4</v>
          </cell>
          <cell r="B6" t="str">
            <v>Rob Force</v>
          </cell>
          <cell r="C6">
            <v>2</v>
          </cell>
          <cell r="F6" t="str">
            <v>emFavI</v>
          </cell>
          <cell r="G6" t="str">
            <v>N</v>
          </cell>
        </row>
        <row r="7">
          <cell r="A7">
            <v>5</v>
          </cell>
          <cell r="B7" t="str">
            <v>Paul Adair</v>
          </cell>
          <cell r="C7">
            <v>2</v>
          </cell>
          <cell r="F7" t="str">
            <v>naykhirBaØvtßú</v>
          </cell>
          <cell r="G7" t="str">
            <v>N</v>
          </cell>
        </row>
        <row r="8">
          <cell r="A8">
            <v>6</v>
          </cell>
          <cell r="B8" t="str">
            <v>Frederic Viou</v>
          </cell>
          <cell r="C8">
            <v>2</v>
          </cell>
          <cell r="F8" t="str">
            <v>emFavI</v>
          </cell>
          <cell r="G8" t="str">
            <v>Y</v>
          </cell>
        </row>
        <row r="9">
          <cell r="A9">
            <v>7</v>
          </cell>
          <cell r="B9" t="str">
            <v>Tim Holzer</v>
          </cell>
          <cell r="C9">
            <v>2</v>
          </cell>
          <cell r="F9" t="str">
            <v>TIRbwkSaCan;x&lt;s;</v>
          </cell>
          <cell r="G9" t="str">
            <v>N</v>
          </cell>
        </row>
        <row r="10">
          <cell r="A10">
            <v>8</v>
          </cell>
          <cell r="B10" t="str">
            <v>Svay Sothearavy</v>
          </cell>
          <cell r="C10">
            <v>2</v>
          </cell>
          <cell r="F10" t="str">
            <v>CMnYykarTIRwbikSa</v>
          </cell>
          <cell r="G10" t="str">
            <v>Y</v>
          </cell>
        </row>
        <row r="11">
          <cell r="A11">
            <v>9</v>
          </cell>
          <cell r="B11" t="str">
            <v>Men Sokha</v>
          </cell>
          <cell r="C11">
            <v>1</v>
          </cell>
          <cell r="F11" t="str">
            <v>GñkbkERb</v>
          </cell>
          <cell r="G11" t="str">
            <v>Y</v>
          </cell>
        </row>
        <row r="12">
          <cell r="A12">
            <v>10</v>
          </cell>
          <cell r="B12" t="str">
            <v>Seng Chanvireak</v>
          </cell>
          <cell r="C12">
            <v>1</v>
          </cell>
          <cell r="F12" t="str">
            <v>GñkbkERb</v>
          </cell>
          <cell r="G12" t="str">
            <v>Y</v>
          </cell>
        </row>
        <row r="13">
          <cell r="A13">
            <v>11</v>
          </cell>
          <cell r="B13" t="str">
            <v>Ouk Sinan</v>
          </cell>
          <cell r="C13">
            <v>1</v>
          </cell>
          <cell r="G13" t="str">
            <v>Y</v>
          </cell>
        </row>
        <row r="14">
          <cell r="A14">
            <v>12</v>
          </cell>
          <cell r="B14" t="str">
            <v>Sim Laysym</v>
          </cell>
          <cell r="C14">
            <v>2</v>
          </cell>
          <cell r="G14" t="str">
            <v>Y</v>
          </cell>
        </row>
        <row r="15">
          <cell r="A15">
            <v>13</v>
          </cell>
          <cell r="B15" t="str">
            <v>Guillaume Massin</v>
          </cell>
          <cell r="C15">
            <v>2</v>
          </cell>
          <cell r="G15" t="str">
            <v>N</v>
          </cell>
        </row>
        <row r="16">
          <cell r="A16">
            <v>14</v>
          </cell>
          <cell r="B16" t="str">
            <v>Nilusha Desilva</v>
          </cell>
          <cell r="C16">
            <v>2</v>
          </cell>
          <cell r="G16" t="str">
            <v>N</v>
          </cell>
        </row>
        <row r="17">
          <cell r="A17">
            <v>15</v>
          </cell>
          <cell r="B17" t="str">
            <v>Pauline Pradichit</v>
          </cell>
          <cell r="C17">
            <v>2</v>
          </cell>
          <cell r="G17" t="str">
            <v>N</v>
          </cell>
        </row>
        <row r="18">
          <cell r="A18">
            <v>16</v>
          </cell>
          <cell r="B18" t="str">
            <v>Seng Leung</v>
          </cell>
          <cell r="G18" t="str">
            <v>Y</v>
          </cell>
        </row>
        <row r="19">
          <cell r="A19">
            <v>17</v>
          </cell>
          <cell r="B19" t="str">
            <v>Bruce Cormack</v>
          </cell>
          <cell r="G19" t="str">
            <v>N</v>
          </cell>
        </row>
        <row r="20">
          <cell r="A20">
            <v>18</v>
          </cell>
          <cell r="B20" t="str">
            <v>Keo Chenda</v>
          </cell>
          <cell r="G20" t="str">
            <v>N</v>
          </cell>
        </row>
        <row r="21">
          <cell r="A21">
            <v>19</v>
          </cell>
          <cell r="B21" t="str">
            <v>Kathryn Ortega</v>
          </cell>
          <cell r="F21" t="str">
            <v>CMnYykarTIRwbikSa</v>
          </cell>
          <cell r="G21" t="str">
            <v>n</v>
          </cell>
        </row>
        <row r="22">
          <cell r="A22">
            <v>20</v>
          </cell>
          <cell r="B22" t="str">
            <v>Louise Hayward</v>
          </cell>
          <cell r="F22" t="str">
            <v>TIRbwkSa</v>
          </cell>
          <cell r="G22" t="str">
            <v>n</v>
          </cell>
        </row>
        <row r="23">
          <cell r="A23">
            <v>21</v>
          </cell>
          <cell r="B23" t="str">
            <v>Hep Seka</v>
          </cell>
        </row>
        <row r="24">
          <cell r="A24">
            <v>22</v>
          </cell>
          <cell r="B24" t="str">
            <v>Soem Borey</v>
          </cell>
        </row>
        <row r="25">
          <cell r="A25">
            <v>23</v>
          </cell>
          <cell r="B25" t="str">
            <v>Rachel Haig</v>
          </cell>
          <cell r="G25" t="str">
            <v>n</v>
          </cell>
        </row>
        <row r="26">
          <cell r="A26">
            <v>24</v>
          </cell>
          <cell r="B26" t="str">
            <v>Phin Savath</v>
          </cell>
        </row>
        <row r="27">
          <cell r="A27">
            <v>25</v>
          </cell>
          <cell r="B27" t="str">
            <v>Chhin Sida</v>
          </cell>
        </row>
        <row r="28">
          <cell r="A28">
            <v>26</v>
          </cell>
          <cell r="B28" t="str">
            <v>Tea Solika</v>
          </cell>
        </row>
        <row r="29">
          <cell r="A29">
            <v>27</v>
          </cell>
          <cell r="B29" t="str">
            <v>David Bowler</v>
          </cell>
          <cell r="G29" t="str">
            <v>n</v>
          </cell>
        </row>
        <row r="30">
          <cell r="A30">
            <v>28</v>
          </cell>
          <cell r="B30" t="str">
            <v>Trafford Gazsik</v>
          </cell>
          <cell r="G30" t="str">
            <v>n</v>
          </cell>
        </row>
        <row r="31">
          <cell r="A31">
            <v>29</v>
          </cell>
        </row>
        <row r="32">
          <cell r="A32">
            <v>30</v>
          </cell>
        </row>
        <row r="33">
          <cell r="A33">
            <v>31</v>
          </cell>
        </row>
        <row r="34">
          <cell r="A34">
            <v>32</v>
          </cell>
        </row>
        <row r="35">
          <cell r="A35">
            <v>33</v>
          </cell>
        </row>
        <row r="36">
          <cell r="A36">
            <v>34</v>
          </cell>
        </row>
        <row r="37">
          <cell r="A37">
            <v>35</v>
          </cell>
        </row>
        <row r="38">
          <cell r="A38">
            <v>36</v>
          </cell>
        </row>
        <row r="39">
          <cell r="A39">
            <v>37</v>
          </cell>
        </row>
        <row r="40">
          <cell r="A40">
            <v>38</v>
          </cell>
        </row>
        <row r="41">
          <cell r="A41">
            <v>39</v>
          </cell>
        </row>
        <row r="42">
          <cell r="A42">
            <v>40</v>
          </cell>
        </row>
        <row r="43">
          <cell r="A43">
            <v>41</v>
          </cell>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sheetData>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pital allocation"/>
      <sheetName val="Balance Sheet"/>
      <sheetName val="Liabilities &amp; O.E"/>
      <sheetName val="P&amp;L - Income"/>
      <sheetName val="P&amp;L - Expense"/>
      <sheetName val="Fixed Asset"/>
      <sheetName val="Depreciation Table"/>
      <sheetName val="Depreciation - Class 1"/>
      <sheetName val="Depreciation - Class 2"/>
      <sheetName val="Depreciation - Class 3"/>
      <sheetName val="Depreciation - Class 4"/>
      <sheetName val="Disposal of assets"/>
      <sheetName val="Provision"/>
      <sheetName val="Tax assestment"/>
      <sheetName val="Undeductible provision"/>
      <sheetName val="Personnel"/>
      <sheetName val="ToP calculation"/>
      <sheetName val="LCF and Interest"/>
      <sheetName val="Movement of Provision"/>
      <sheetName val="ToP claculation (TD)"/>
      <sheetName val="P&amp;L(ToP)"/>
      <sheetName val="BS (ToP)"/>
      <sheetName val="Tax Depreciation"/>
      <sheetName val="ToP calculation (T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Detailed BS"/>
      <sheetName val="P&amp;L 2005"/>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Summary"/>
      <sheetName val="OEAT"/>
      <sheetName val="Sum_Det"/>
      <sheetName val="Marketing"/>
      <sheetName val="Lubricants"/>
      <sheetName val="RefSply"/>
      <sheetName val="FAMM"/>
      <sheetName val="NBDJVs"/>
      <sheetName val="AMEAHQSrv"/>
      <sheetName val="CorpFunc"/>
      <sheetName val="Interco_Input"/>
      <sheetName val="Definitions"/>
      <sheetName val="BUInfo"/>
      <sheetName val="ENTLIST"/>
      <sheetName val="IntercoAccounts"/>
      <sheetName val="CT900Exp"/>
      <sheetName val="FinExp"/>
      <sheetName val="OEATExport"/>
      <sheetName val="ReferenceSheet"/>
      <sheetName val="Journal Vouchers"/>
      <sheetName val="POV"/>
      <sheetName val="INDPRI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2">
          <cell r="A2" t="str">
            <v>1</v>
          </cell>
          <cell r="B2" t="str">
            <v>Marketing</v>
          </cell>
          <cell r="C2" t="str">
            <v>MBUElim</v>
          </cell>
        </row>
        <row r="3">
          <cell r="A3" t="str">
            <v>2</v>
          </cell>
          <cell r="B3" t="str">
            <v>Lubricants</v>
          </cell>
          <cell r="C3" t="str">
            <v>LBUElim</v>
          </cell>
          <cell r="E3" t="str">
            <v>101</v>
          </cell>
          <cell r="F3" t="str">
            <v>Retail Ops</v>
          </cell>
          <cell r="G3" t="str">
            <v>Retail</v>
          </cell>
          <cell r="H3" t="str">
            <v>Retail Ops</v>
          </cell>
          <cell r="I3" t="str">
            <v>Marketing</v>
          </cell>
          <cell r="J3" t="str">
            <v>BU</v>
          </cell>
        </row>
        <row r="4">
          <cell r="A4" t="str">
            <v>5</v>
          </cell>
          <cell r="B4" t="str">
            <v>Ref/Supply</v>
          </cell>
          <cell r="C4" t="str">
            <v>MSTElim</v>
          </cell>
          <cell r="E4" t="str">
            <v>102</v>
          </cell>
          <cell r="F4" t="str">
            <v>Retail Dvlp</v>
          </cell>
          <cell r="G4" t="str">
            <v>NonFuels</v>
          </cell>
          <cell r="H4" t="str">
            <v>Retail Dvlp</v>
          </cell>
          <cell r="I4" t="str">
            <v>Marketing</v>
          </cell>
          <cell r="J4" t="str">
            <v>BU</v>
          </cell>
        </row>
        <row r="5">
          <cell r="A5" t="str">
            <v>6</v>
          </cell>
          <cell r="B5" t="str">
            <v>AMEA HQ Services</v>
          </cell>
          <cell r="C5" t="str">
            <v>BSGElim</v>
          </cell>
          <cell r="E5" t="str">
            <v>117</v>
          </cell>
          <cell r="F5" t="str">
            <v>Brand Whole</v>
          </cell>
          <cell r="G5" t="str">
            <v>BrandWhole</v>
          </cell>
          <cell r="H5" t="str">
            <v>Brand Whole</v>
          </cell>
          <cell r="I5" t="str">
            <v>Marketing</v>
          </cell>
          <cell r="J5" t="str">
            <v>BU</v>
          </cell>
        </row>
        <row r="6">
          <cell r="A6" t="str">
            <v>7</v>
          </cell>
          <cell r="B6" t="str">
            <v>NBDJVs</v>
          </cell>
          <cell r="C6" t="str">
            <v>NBDElim</v>
          </cell>
          <cell r="E6" t="str">
            <v>107</v>
          </cell>
          <cell r="F6" t="str">
            <v>LPGas Marketing</v>
          </cell>
          <cell r="G6" t="str">
            <v>LPG</v>
          </cell>
          <cell r="H6" t="str">
            <v>LPGas Marketing</v>
          </cell>
          <cell r="I6" t="str">
            <v>Marketing</v>
          </cell>
          <cell r="J6" t="str">
            <v>BU</v>
          </cell>
        </row>
        <row r="7">
          <cell r="A7" t="str">
            <v>8</v>
          </cell>
          <cell r="B7" t="str">
            <v>Corporate Functions</v>
          </cell>
          <cell r="C7" t="str">
            <v>CoreElim</v>
          </cell>
          <cell r="E7" t="str">
            <v>103</v>
          </cell>
          <cell r="F7" t="str">
            <v>Commerc. Fuels</v>
          </cell>
          <cell r="G7" t="str">
            <v>Commercial</v>
          </cell>
          <cell r="H7" t="str">
            <v>Commerc. Fuels</v>
          </cell>
          <cell r="I7" t="str">
            <v>Marketing</v>
          </cell>
          <cell r="J7" t="str">
            <v>BU</v>
          </cell>
        </row>
        <row r="8">
          <cell r="A8" t="str">
            <v>9</v>
          </cell>
          <cell r="B8" t="str">
            <v>Others</v>
          </cell>
          <cell r="C8" t="str">
            <v>LegalElim</v>
          </cell>
          <cell r="E8" t="str">
            <v>109</v>
          </cell>
          <cell r="F8" t="str">
            <v>Marine</v>
          </cell>
          <cell r="G8" t="str">
            <v>Marine</v>
          </cell>
          <cell r="H8" t="str">
            <v>Marine</v>
          </cell>
          <cell r="I8" t="str">
            <v>Marketing</v>
          </cell>
          <cell r="J8" t="str">
            <v>BU</v>
          </cell>
        </row>
        <row r="9">
          <cell r="A9" t="str">
            <v>0</v>
          </cell>
          <cell r="B9" t="str">
            <v>Reserved</v>
          </cell>
          <cell r="C9">
            <v>0</v>
          </cell>
          <cell r="E9" t="str">
            <v>108</v>
          </cell>
          <cell r="F9" t="str">
            <v>Asphalt - Specialty</v>
          </cell>
          <cell r="G9" t="str">
            <v>Asphalt</v>
          </cell>
          <cell r="H9" t="str">
            <v>Asphalt - Specialty</v>
          </cell>
          <cell r="I9" t="str">
            <v>Marketing</v>
          </cell>
          <cell r="J9" t="str">
            <v>BU</v>
          </cell>
        </row>
        <row r="10">
          <cell r="E10" t="str">
            <v>104</v>
          </cell>
          <cell r="F10" t="str">
            <v>Brand</v>
          </cell>
          <cell r="G10" t="str">
            <v>MBUBrand</v>
          </cell>
          <cell r="H10" t="str">
            <v>Brand</v>
          </cell>
          <cell r="I10" t="str">
            <v>Marketing</v>
          </cell>
          <cell r="J10" t="str">
            <v>BU</v>
          </cell>
        </row>
        <row r="11">
          <cell r="E11" t="str">
            <v>116</v>
          </cell>
          <cell r="F11" t="str">
            <v>Aviation</v>
          </cell>
          <cell r="G11" t="str">
            <v>Aviation</v>
          </cell>
          <cell r="H11" t="str">
            <v>Aviation</v>
          </cell>
          <cell r="I11" t="str">
            <v>Sum_Det</v>
          </cell>
          <cell r="J11" t="str">
            <v>BU</v>
          </cell>
        </row>
        <row r="12">
          <cell r="E12" t="str">
            <v>105</v>
          </cell>
          <cell r="F12" t="str">
            <v>Dist.</v>
          </cell>
          <cell r="G12" t="str">
            <v>MBUDistribution</v>
          </cell>
          <cell r="H12" t="str">
            <v>Dist.</v>
          </cell>
          <cell r="I12" t="str">
            <v>Marketing</v>
          </cell>
          <cell r="J12" t="str">
            <v>BU</v>
          </cell>
        </row>
        <row r="13">
          <cell r="E13" t="str">
            <v>106</v>
          </cell>
          <cell r="F13" t="str">
            <v>Ass Mgt &amp; Site Dvlp</v>
          </cell>
          <cell r="G13" t="str">
            <v>AssetMgmt</v>
          </cell>
          <cell r="H13" t="str">
            <v>Ass Mgt &amp; Site Dvlp</v>
          </cell>
          <cell r="I13" t="str">
            <v>Marketing</v>
          </cell>
          <cell r="J13" t="str">
            <v>BU</v>
          </cell>
        </row>
        <row r="14">
          <cell r="E14" t="str">
            <v>110</v>
          </cell>
          <cell r="F14" t="str">
            <v>Retail Auto.</v>
          </cell>
          <cell r="G14" t="str">
            <v>RetailAuto</v>
          </cell>
          <cell r="H14" t="str">
            <v>Retail Auto.</v>
          </cell>
          <cell r="I14" t="str">
            <v>Marketing</v>
          </cell>
          <cell r="J14" t="str">
            <v>BU</v>
          </cell>
        </row>
        <row r="15">
          <cell r="E15" t="str">
            <v>111</v>
          </cell>
          <cell r="F15" t="str">
            <v>Card Mkting</v>
          </cell>
          <cell r="G15" t="str">
            <v>CardMkt</v>
          </cell>
          <cell r="H15" t="str">
            <v>Card Mkting</v>
          </cell>
          <cell r="I15" t="str">
            <v>Marketing</v>
          </cell>
          <cell r="J15" t="str">
            <v>BU</v>
          </cell>
        </row>
        <row r="16">
          <cell r="E16" t="str">
            <v>112</v>
          </cell>
          <cell r="F16" t="str">
            <v>Pric,Plan,Fin</v>
          </cell>
          <cell r="G16" t="str">
            <v>Pricing</v>
          </cell>
          <cell r="H16" t="str">
            <v>Pric,Plan,Fin</v>
          </cell>
          <cell r="I16" t="str">
            <v>Marketing</v>
          </cell>
          <cell r="J16" t="str">
            <v>BU</v>
          </cell>
        </row>
        <row r="17">
          <cell r="E17" t="str">
            <v>114</v>
          </cell>
          <cell r="F17" t="str">
            <v>Cust. Srv</v>
          </cell>
          <cell r="G17" t="str">
            <v>CustSrv</v>
          </cell>
          <cell r="H17" t="str">
            <v>Cust. Srv</v>
          </cell>
          <cell r="I17" t="str">
            <v>Marketing</v>
          </cell>
          <cell r="J17" t="str">
            <v>BU</v>
          </cell>
        </row>
        <row r="18">
          <cell r="E18" t="str">
            <v>115</v>
          </cell>
          <cell r="F18" t="str">
            <v>Product Eng</v>
          </cell>
          <cell r="G18" t="str">
            <v>ProdEng</v>
          </cell>
          <cell r="H18" t="str">
            <v>Product Eng</v>
          </cell>
          <cell r="I18" t="str">
            <v>Marketing</v>
          </cell>
          <cell r="J18" t="str">
            <v>BU</v>
          </cell>
        </row>
        <row r="19">
          <cell r="E19" t="str">
            <v>119</v>
          </cell>
          <cell r="F19" t="str">
            <v>Mkt Admin</v>
          </cell>
          <cell r="G19" t="str">
            <v>MBUAdmin</v>
          </cell>
          <cell r="H19" t="str">
            <v>Mkt Admin</v>
          </cell>
          <cell r="I19" t="str">
            <v>Marketing</v>
          </cell>
          <cell r="J19" t="str">
            <v>BU</v>
          </cell>
        </row>
        <row r="20">
          <cell r="E20" t="str">
            <v>221</v>
          </cell>
          <cell r="F20" t="str">
            <v>Mfg &amp; Sply</v>
          </cell>
          <cell r="G20" t="str">
            <v>LBUMnfutring</v>
          </cell>
          <cell r="H20" t="str">
            <v>Mfg &amp; Sply</v>
          </cell>
          <cell r="I20" t="str">
            <v>Lubricants</v>
          </cell>
          <cell r="J20" t="str">
            <v>BU</v>
          </cell>
        </row>
        <row r="21">
          <cell r="E21" t="str">
            <v>222</v>
          </cell>
          <cell r="F21" t="str">
            <v>Dist.</v>
          </cell>
          <cell r="G21" t="str">
            <v>LBUDistribution</v>
          </cell>
          <cell r="H21" t="str">
            <v>Dist.</v>
          </cell>
          <cell r="I21" t="str">
            <v>Lubricants</v>
          </cell>
          <cell r="J21" t="str">
            <v>BU</v>
          </cell>
        </row>
        <row r="22">
          <cell r="E22" t="str">
            <v>224</v>
          </cell>
          <cell r="F22" t="str">
            <v>Sales &amp; Mkting</v>
          </cell>
          <cell r="G22" t="str">
            <v>LBUSalesMkting</v>
          </cell>
          <cell r="H22" t="str">
            <v>Sales &amp; Mkting</v>
          </cell>
          <cell r="I22" t="str">
            <v>Lubricants</v>
          </cell>
          <cell r="J22" t="str">
            <v>BU</v>
          </cell>
        </row>
        <row r="23">
          <cell r="E23" t="str">
            <v>225</v>
          </cell>
          <cell r="F23" t="str">
            <v>Tech</v>
          </cell>
          <cell r="G23" t="str">
            <v>LBUTechnology</v>
          </cell>
          <cell r="H23" t="str">
            <v>Tech</v>
          </cell>
          <cell r="I23" t="str">
            <v>Lubricants</v>
          </cell>
          <cell r="J23" t="str">
            <v>BU</v>
          </cell>
        </row>
        <row r="24">
          <cell r="E24" t="str">
            <v>226</v>
          </cell>
          <cell r="F24" t="str">
            <v>Export</v>
          </cell>
          <cell r="G24" t="str">
            <v>LBUExport</v>
          </cell>
          <cell r="H24" t="str">
            <v>Export</v>
          </cell>
          <cell r="I24" t="str">
            <v>Lubricants</v>
          </cell>
          <cell r="J24" t="str">
            <v>BU</v>
          </cell>
        </row>
        <row r="25">
          <cell r="E25" t="str">
            <v>227</v>
          </cell>
          <cell r="F25" t="str">
            <v>Oper Exc</v>
          </cell>
          <cell r="G25" t="str">
            <v>LBUTrain</v>
          </cell>
          <cell r="H25" t="str">
            <v>Oper Exc</v>
          </cell>
          <cell r="I25" t="str">
            <v>Lubricants</v>
          </cell>
          <cell r="J25" t="str">
            <v>BU</v>
          </cell>
        </row>
        <row r="26">
          <cell r="E26" t="str">
            <v>228</v>
          </cell>
          <cell r="F26" t="str">
            <v>Bus. Sprt &amp; Planning</v>
          </cell>
          <cell r="G26" t="str">
            <v>LBUPlanning</v>
          </cell>
          <cell r="H26" t="str">
            <v>Bus. Sprt &amp; Planning</v>
          </cell>
          <cell r="I26" t="str">
            <v>Lubricants</v>
          </cell>
          <cell r="J26" t="str">
            <v>BU</v>
          </cell>
        </row>
        <row r="27">
          <cell r="E27" t="str">
            <v>229</v>
          </cell>
          <cell r="F27" t="str">
            <v>Toll Blend</v>
          </cell>
          <cell r="G27" t="str">
            <v>LBUBlend</v>
          </cell>
          <cell r="H27" t="str">
            <v>Toll Blend</v>
          </cell>
          <cell r="I27" t="str">
            <v>Lubricants</v>
          </cell>
          <cell r="J27" t="str">
            <v>BU</v>
          </cell>
        </row>
        <row r="28">
          <cell r="E28" t="str">
            <v>230</v>
          </cell>
          <cell r="F28" t="str">
            <v>Base Oil Supply</v>
          </cell>
          <cell r="G28" t="str">
            <v>LBUBase</v>
          </cell>
          <cell r="H28" t="str">
            <v>Base Oil Supply</v>
          </cell>
          <cell r="I28" t="str">
            <v>Lubricants</v>
          </cell>
          <cell r="J28" t="str">
            <v>BU</v>
          </cell>
        </row>
        <row r="29">
          <cell r="E29" t="str">
            <v>231</v>
          </cell>
          <cell r="F29" t="str">
            <v>LBU Brand &amp; Mkting</v>
          </cell>
          <cell r="G29" t="str">
            <v>LBUPlanBr</v>
          </cell>
          <cell r="H29" t="str">
            <v>LBU Brand &amp; Mkting</v>
          </cell>
          <cell r="I29" t="str">
            <v>Lubricants</v>
          </cell>
          <cell r="J29" t="str">
            <v>BU</v>
          </cell>
        </row>
        <row r="30">
          <cell r="E30" t="str">
            <v>232</v>
          </cell>
          <cell r="F30" t="str">
            <v>Global Acc &amp; OEM</v>
          </cell>
          <cell r="G30" t="str">
            <v>LBUOEM</v>
          </cell>
          <cell r="H30" t="str">
            <v>Global Acc &amp; OEM</v>
          </cell>
          <cell r="I30" t="str">
            <v>Lubricants</v>
          </cell>
          <cell r="J30" t="str">
            <v>BU</v>
          </cell>
        </row>
        <row r="31">
          <cell r="E31" t="str">
            <v>233</v>
          </cell>
          <cell r="F31" t="str">
            <v>Supply Chain Mgmt</v>
          </cell>
          <cell r="G31" t="str">
            <v>LBUSupply</v>
          </cell>
          <cell r="H31" t="str">
            <v>Supply Chain Mgmt</v>
          </cell>
          <cell r="I31" t="str">
            <v>Lubricants</v>
          </cell>
          <cell r="J31" t="str">
            <v>BU</v>
          </cell>
        </row>
        <row r="32">
          <cell r="E32" t="str">
            <v>234</v>
          </cell>
          <cell r="F32" t="str">
            <v>E-Business</v>
          </cell>
          <cell r="G32" t="str">
            <v>LBUEBus</v>
          </cell>
          <cell r="H32" t="str">
            <v>E-Business</v>
          </cell>
          <cell r="I32" t="str">
            <v>Lubricants</v>
          </cell>
          <cell r="J32" t="str">
            <v>BU</v>
          </cell>
        </row>
        <row r="33">
          <cell r="E33" t="str">
            <v>235</v>
          </cell>
          <cell r="F33" t="str">
            <v>Int. Sol. &amp; Bus. Dev.</v>
          </cell>
          <cell r="G33" t="str">
            <v>LBUSolution</v>
          </cell>
          <cell r="H33" t="str">
            <v>Int. Sol. &amp; Bus. Dev.</v>
          </cell>
          <cell r="I33" t="str">
            <v>Lubricants</v>
          </cell>
          <cell r="J33" t="str">
            <v>BU</v>
          </cell>
        </row>
        <row r="34">
          <cell r="E34" t="str">
            <v>239</v>
          </cell>
          <cell r="F34" t="str">
            <v>LBU Admin</v>
          </cell>
          <cell r="G34" t="str">
            <v>LBUAdmin</v>
          </cell>
          <cell r="H34" t="str">
            <v>LBU Admin</v>
          </cell>
          <cell r="I34" t="str">
            <v>Lubricants</v>
          </cell>
          <cell r="J34" t="str">
            <v>BU</v>
          </cell>
        </row>
        <row r="35">
          <cell r="E35" t="str">
            <v>500</v>
          </cell>
          <cell r="F35" t="str">
            <v>Refining</v>
          </cell>
          <cell r="G35" t="str">
            <v>Manufacturing</v>
          </cell>
          <cell r="H35" t="str">
            <v>Refining</v>
          </cell>
          <cell r="I35" t="str">
            <v>RefSply</v>
          </cell>
          <cell r="J35" t="str">
            <v>BU</v>
          </cell>
        </row>
        <row r="36">
          <cell r="E36" t="str">
            <v>350</v>
          </cell>
          <cell r="F36" t="str">
            <v>Supply</v>
          </cell>
          <cell r="G36" t="str">
            <v>Supply</v>
          </cell>
          <cell r="H36" t="str">
            <v>Supply</v>
          </cell>
          <cell r="I36" t="str">
            <v>RefSply</v>
          </cell>
          <cell r="J36" t="str">
            <v>BU</v>
          </cell>
        </row>
        <row r="37">
          <cell r="E37" t="str">
            <v>300</v>
          </cell>
          <cell r="F37" t="str">
            <v>Trading</v>
          </cell>
          <cell r="G37" t="str">
            <v>Trading</v>
          </cell>
          <cell r="H37" t="str">
            <v>Trading</v>
          </cell>
          <cell r="I37" t="str">
            <v>Sum_Det</v>
          </cell>
          <cell r="J37" t="str">
            <v>BU</v>
          </cell>
        </row>
        <row r="38">
          <cell r="E38" t="str">
            <v>301</v>
          </cell>
          <cell r="F38" t="str">
            <v>FAMM- Black Oil</v>
          </cell>
          <cell r="G38" t="str">
            <v>FAMMFuels</v>
          </cell>
          <cell r="H38" t="str">
            <v>FAMM- Black Oil</v>
          </cell>
          <cell r="I38" t="str">
            <v>FAMM</v>
          </cell>
          <cell r="J38" t="str">
            <v>BU</v>
          </cell>
        </row>
        <row r="39">
          <cell r="E39" t="str">
            <v>302</v>
          </cell>
          <cell r="F39" t="str">
            <v>FAMM- Lubricants</v>
          </cell>
          <cell r="G39" t="str">
            <v>FAMMLubes</v>
          </cell>
          <cell r="H39" t="str">
            <v>FAMM- Lubricants</v>
          </cell>
          <cell r="I39" t="str">
            <v>FAMM</v>
          </cell>
          <cell r="J39" t="str">
            <v>BU</v>
          </cell>
        </row>
        <row r="40">
          <cell r="E40" t="str">
            <v>304</v>
          </cell>
          <cell r="F40" t="str">
            <v>FAMM- Terminalling</v>
          </cell>
          <cell r="G40" t="str">
            <v>FAMMTerm</v>
          </cell>
          <cell r="H40" t="str">
            <v>FAMM- Terminalling</v>
          </cell>
          <cell r="I40" t="str">
            <v>FAMM</v>
          </cell>
          <cell r="J40" t="str">
            <v>BU</v>
          </cell>
        </row>
        <row r="41">
          <cell r="E41" t="str">
            <v>307</v>
          </cell>
          <cell r="F41" t="str">
            <v>FAMM- Distribution</v>
          </cell>
          <cell r="G41" t="str">
            <v>FAMMDist</v>
          </cell>
          <cell r="H41" t="str">
            <v>FAMM- Distribution</v>
          </cell>
          <cell r="I41" t="str">
            <v>FAMM</v>
          </cell>
          <cell r="J41" t="str">
            <v>BU</v>
          </cell>
        </row>
        <row r="42">
          <cell r="E42" t="str">
            <v>308</v>
          </cell>
          <cell r="F42" t="str">
            <v>FAMM- Business Services</v>
          </cell>
          <cell r="G42" t="str">
            <v>FAMMSprt</v>
          </cell>
          <cell r="H42" t="str">
            <v>FAMM- Business Services</v>
          </cell>
          <cell r="I42" t="str">
            <v>FAMM</v>
          </cell>
          <cell r="J42" t="str">
            <v>BU</v>
          </cell>
        </row>
        <row r="43">
          <cell r="E43" t="str">
            <v>309</v>
          </cell>
          <cell r="F43" t="str">
            <v>FAMM- OEH</v>
          </cell>
          <cell r="G43" t="str">
            <v>FAMMOEH</v>
          </cell>
          <cell r="H43" t="str">
            <v>FAMM- OEH</v>
          </cell>
          <cell r="I43" t="str">
            <v>FAMM</v>
          </cell>
          <cell r="J43" t="str">
            <v>BU</v>
          </cell>
        </row>
        <row r="44">
          <cell r="E44" t="str">
            <v>310</v>
          </cell>
          <cell r="F44" t="str">
            <v>FAMM- Feedstock</v>
          </cell>
          <cell r="G44" t="str">
            <v>FAMMFdStk</v>
          </cell>
          <cell r="H44" t="str">
            <v>FAMM- Feedstock</v>
          </cell>
          <cell r="I44" t="str">
            <v>FAMM</v>
          </cell>
          <cell r="J44" t="str">
            <v>BU</v>
          </cell>
        </row>
        <row r="45">
          <cell r="E45" t="str">
            <v>311</v>
          </cell>
          <cell r="F45" t="str">
            <v>FAMM- China (CSL)</v>
          </cell>
          <cell r="G45" t="str">
            <v>FAMMChn</v>
          </cell>
          <cell r="H45" t="str">
            <v>FAMM- China (CSL)</v>
          </cell>
          <cell r="I45" t="str">
            <v>FAMM</v>
          </cell>
          <cell r="J45" t="str">
            <v>BU</v>
          </cell>
        </row>
        <row r="46">
          <cell r="E46" t="str">
            <v>312</v>
          </cell>
          <cell r="F46" t="str">
            <v>FAMM- Operational Support</v>
          </cell>
          <cell r="G46" t="str">
            <v>FAMMOpSp</v>
          </cell>
          <cell r="H46" t="str">
            <v>FAMM- Operational Support</v>
          </cell>
          <cell r="I46" t="str">
            <v>FAMM</v>
          </cell>
          <cell r="J46" t="str">
            <v>BU</v>
          </cell>
        </row>
        <row r="47">
          <cell r="E47" t="str">
            <v>303</v>
          </cell>
          <cell r="F47" t="str">
            <v>Shipping</v>
          </cell>
          <cell r="G47" t="str">
            <v>Shipping</v>
          </cell>
          <cell r="H47" t="str">
            <v>Shipping</v>
          </cell>
          <cell r="I47" t="str">
            <v>Sum_Det</v>
          </cell>
          <cell r="J47" t="str">
            <v>BU</v>
          </cell>
        </row>
        <row r="48">
          <cell r="E48" t="str">
            <v>750</v>
          </cell>
          <cell r="F48" t="str">
            <v>JV</v>
          </cell>
          <cell r="G48" t="str">
            <v>NBDJV</v>
          </cell>
          <cell r="H48" t="str">
            <v>JV</v>
          </cell>
          <cell r="I48" t="str">
            <v>NBDJVs</v>
          </cell>
          <cell r="J48" t="str">
            <v>BU</v>
          </cell>
        </row>
        <row r="49">
          <cell r="E49" t="str">
            <v>745</v>
          </cell>
          <cell r="F49" t="str">
            <v>Strat Growth &amp; Init</v>
          </cell>
          <cell r="G49" t="str">
            <v>NBDStratGrwth</v>
          </cell>
          <cell r="H49" t="str">
            <v>Strat Growth &amp; Init</v>
          </cell>
          <cell r="I49" t="str">
            <v>NBDJVs</v>
          </cell>
          <cell r="J49" t="str">
            <v>BU</v>
          </cell>
        </row>
        <row r="50">
          <cell r="E50" t="str">
            <v>749</v>
          </cell>
          <cell r="F50" t="str">
            <v>NBD - Cntry NBD</v>
          </cell>
          <cell r="G50" t="str">
            <v>NBDCntry</v>
          </cell>
          <cell r="H50" t="str">
            <v>NBD - Cntry NBD</v>
          </cell>
          <cell r="I50" t="str">
            <v>NBDJVs</v>
          </cell>
          <cell r="J50" t="str">
            <v>BU</v>
          </cell>
        </row>
        <row r="51">
          <cell r="E51" t="str">
            <v>999</v>
          </cell>
          <cell r="F51" t="str">
            <v>HQ Others</v>
          </cell>
          <cell r="G51" t="str">
            <v>Others</v>
          </cell>
          <cell r="H51" t="str">
            <v>HQ Others</v>
          </cell>
          <cell r="I51" t="str">
            <v>Sum_Det</v>
          </cell>
          <cell r="J51" t="str">
            <v>BU</v>
          </cell>
        </row>
        <row r="52">
          <cell r="E52" t="str">
            <v>601</v>
          </cell>
          <cell r="F52" t="str">
            <v>Finance</v>
          </cell>
          <cell r="G52" t="str">
            <v>Fiscal</v>
          </cell>
          <cell r="H52" t="str">
            <v>Finance</v>
          </cell>
          <cell r="I52" t="str">
            <v>AMEAHQSrv</v>
          </cell>
          <cell r="J52" t="str">
            <v>HQSrv</v>
          </cell>
        </row>
        <row r="53">
          <cell r="E53" t="str">
            <v>602</v>
          </cell>
          <cell r="F53" t="str">
            <v>DSR</v>
          </cell>
          <cell r="G53" t="str">
            <v>DSR</v>
          </cell>
          <cell r="H53" t="str">
            <v>DSR</v>
          </cell>
          <cell r="I53" t="str">
            <v>AMEAHQSrv</v>
          </cell>
          <cell r="J53" t="str">
            <v>HQSrv</v>
          </cell>
        </row>
        <row r="54">
          <cell r="E54" t="str">
            <v>603</v>
          </cell>
          <cell r="F54" t="str">
            <v>IT Mgmt</v>
          </cell>
          <cell r="G54" t="str">
            <v>ITMgmt</v>
          </cell>
          <cell r="H54" t="str">
            <v>IT Mgmt</v>
          </cell>
          <cell r="I54" t="str">
            <v>AMEAHQSrv</v>
          </cell>
          <cell r="J54" t="str">
            <v>HQSrv</v>
          </cell>
        </row>
        <row r="55">
          <cell r="E55" t="str">
            <v>605</v>
          </cell>
          <cell r="F55" t="str">
            <v>HES</v>
          </cell>
          <cell r="G55" t="str">
            <v>EHS</v>
          </cell>
          <cell r="H55" t="str">
            <v>HES</v>
          </cell>
          <cell r="I55" t="str">
            <v>AMEAHQSrv</v>
          </cell>
          <cell r="J55" t="str">
            <v>HQSrv</v>
          </cell>
        </row>
        <row r="56">
          <cell r="E56" t="str">
            <v>606</v>
          </cell>
          <cell r="F56" t="str">
            <v>HR Sprt Srv</v>
          </cell>
          <cell r="G56" t="str">
            <v>HR</v>
          </cell>
          <cell r="H56" t="str">
            <v>HR Sprt Srv</v>
          </cell>
          <cell r="I56" t="str">
            <v>AMEAHQSrv</v>
          </cell>
          <cell r="J56" t="str">
            <v>HQSrv</v>
          </cell>
        </row>
        <row r="57">
          <cell r="E57" t="str">
            <v>613</v>
          </cell>
          <cell r="F57" t="str">
            <v>HR Off Srv</v>
          </cell>
          <cell r="G57" t="str">
            <v>HROS</v>
          </cell>
          <cell r="H57" t="str">
            <v>HR Off Srv</v>
          </cell>
          <cell r="I57" t="str">
            <v>AMEAHQSrv</v>
          </cell>
          <cell r="J57" t="str">
            <v>HQSrv</v>
          </cell>
        </row>
        <row r="58">
          <cell r="E58" t="str">
            <v>607</v>
          </cell>
          <cell r="F58" t="str">
            <v>Procure.</v>
          </cell>
          <cell r="G58" t="str">
            <v>Procurement</v>
          </cell>
          <cell r="H58" t="str">
            <v>Procure.</v>
          </cell>
          <cell r="I58" t="str">
            <v>AMEAHQSrv</v>
          </cell>
          <cell r="J58" t="str">
            <v>HQSrv</v>
          </cell>
        </row>
        <row r="59">
          <cell r="E59" t="str">
            <v>608</v>
          </cell>
          <cell r="F59" t="str">
            <v>E-Procurement</v>
          </cell>
          <cell r="G59" t="str">
            <v>EProcurement</v>
          </cell>
          <cell r="H59" t="str">
            <v>E-Procurement</v>
          </cell>
          <cell r="I59" t="str">
            <v>AMEAHQSrv</v>
          </cell>
          <cell r="J59" t="str">
            <v>HQSrv</v>
          </cell>
        </row>
        <row r="60">
          <cell r="E60" t="str">
            <v>610</v>
          </cell>
          <cell r="F60" t="str">
            <v>Strategic Sourcing</v>
          </cell>
          <cell r="G60" t="str">
            <v>StratSourc</v>
          </cell>
          <cell r="H60" t="str">
            <v>Strategic Sourcing</v>
          </cell>
          <cell r="I60" t="str">
            <v>AMEAHQSrv</v>
          </cell>
          <cell r="J60" t="str">
            <v>HQSrv</v>
          </cell>
        </row>
        <row r="61">
          <cell r="E61" t="str">
            <v>609</v>
          </cell>
          <cell r="F61" t="str">
            <v>Legal Srv</v>
          </cell>
          <cell r="G61" t="str">
            <v>Legal</v>
          </cell>
          <cell r="H61" t="str">
            <v>Legal Srv</v>
          </cell>
          <cell r="I61" t="str">
            <v>AMEAHQSrv</v>
          </cell>
          <cell r="J61" t="str">
            <v>HQSrv</v>
          </cell>
        </row>
        <row r="62">
          <cell r="E62" t="str">
            <v>611</v>
          </cell>
          <cell r="F62" t="str">
            <v>IT Projects</v>
          </cell>
          <cell r="G62" t="str">
            <v>IT_Projects</v>
          </cell>
          <cell r="H62" t="str">
            <v>IT Projects</v>
          </cell>
          <cell r="I62" t="str">
            <v>AMEAHQSrv</v>
          </cell>
          <cell r="J62" t="str">
            <v>HQSrv</v>
          </cell>
        </row>
        <row r="63">
          <cell r="E63" t="str">
            <v>612</v>
          </cell>
          <cell r="F63" t="str">
            <v>IT Services</v>
          </cell>
          <cell r="G63" t="str">
            <v>ITService</v>
          </cell>
          <cell r="H63" t="str">
            <v>IT Services</v>
          </cell>
          <cell r="I63" t="str">
            <v>AMEAHQSrv</v>
          </cell>
          <cell r="J63" t="str">
            <v>HQSrv</v>
          </cell>
        </row>
        <row r="64">
          <cell r="E64" t="str">
            <v>614</v>
          </cell>
          <cell r="F64" t="str">
            <v>Cntry Chair</v>
          </cell>
          <cell r="G64" t="str">
            <v>CntryChair</v>
          </cell>
          <cell r="H64" t="str">
            <v>Cntry Chair</v>
          </cell>
          <cell r="I64" t="str">
            <v>AMEAHQSrv</v>
          </cell>
          <cell r="J64" t="str">
            <v>HQSrv</v>
          </cell>
        </row>
        <row r="65">
          <cell r="E65" t="str">
            <v>803</v>
          </cell>
          <cell r="F65" t="str">
            <v>Corp Legal</v>
          </cell>
          <cell r="G65" t="str">
            <v>CoreLegal</v>
          </cell>
          <cell r="H65" t="str">
            <v>Corp Legal</v>
          </cell>
          <cell r="I65" t="str">
            <v>AMEAHQSrv</v>
          </cell>
          <cell r="J65" t="str">
            <v>Core</v>
          </cell>
        </row>
        <row r="66">
          <cell r="E66" t="str">
            <v>801</v>
          </cell>
          <cell r="F66" t="str">
            <v>DSR-Ext Reprting</v>
          </cell>
          <cell r="G66" t="str">
            <v>CoreComp</v>
          </cell>
          <cell r="H66" t="str">
            <v>DSR-Ext Reprting</v>
          </cell>
          <cell r="I66" t="str">
            <v>AMEAHQSrv</v>
          </cell>
          <cell r="J66" t="str">
            <v>Core</v>
          </cell>
        </row>
        <row r="67">
          <cell r="E67" t="str">
            <v>802</v>
          </cell>
          <cell r="F67" t="str">
            <v>Corp HR</v>
          </cell>
          <cell r="G67" t="str">
            <v>CoreHR</v>
          </cell>
          <cell r="H67" t="str">
            <v>Corp HR</v>
          </cell>
          <cell r="I67" t="str">
            <v>AMEAHQSrv</v>
          </cell>
          <cell r="J67" t="str">
            <v>Core</v>
          </cell>
        </row>
        <row r="68">
          <cell r="E68" t="str">
            <v>805</v>
          </cell>
          <cell r="F68" t="str">
            <v>Pres &amp; Suprt</v>
          </cell>
          <cell r="G68" t="str">
            <v>CoreMgmt</v>
          </cell>
          <cell r="H68" t="str">
            <v>Pres &amp; Suprt</v>
          </cell>
          <cell r="I68" t="str">
            <v>AMEAHQSrv</v>
          </cell>
          <cell r="J68" t="str">
            <v>Core</v>
          </cell>
        </row>
        <row r="69">
          <cell r="E69" t="str">
            <v>806</v>
          </cell>
          <cell r="F69" t="str">
            <v>Core Plan &amp; Support</v>
          </cell>
          <cell r="G69" t="str">
            <v>CorePlan</v>
          </cell>
          <cell r="H69" t="str">
            <v>Core Plan &amp; Support</v>
          </cell>
          <cell r="I69" t="str">
            <v>AMEAHQSrv</v>
          </cell>
          <cell r="J69" t="str">
            <v>Core</v>
          </cell>
        </row>
        <row r="70">
          <cell r="E70" t="str">
            <v>808</v>
          </cell>
          <cell r="F70" t="str">
            <v>AMEA Comm</v>
          </cell>
          <cell r="G70" t="str">
            <v>AMEAComm</v>
          </cell>
          <cell r="H70" t="str">
            <v>AMEA Comm</v>
          </cell>
          <cell r="I70" t="str">
            <v>AMEAHQSrv</v>
          </cell>
          <cell r="J70" t="str">
            <v>Core</v>
          </cell>
        </row>
        <row r="71">
          <cell r="E71" t="str">
            <v>817</v>
          </cell>
          <cell r="F71" t="str">
            <v>E Commerce</v>
          </cell>
          <cell r="G71" t="str">
            <v>ECommerce</v>
          </cell>
          <cell r="H71" t="str">
            <v>E Commerce</v>
          </cell>
          <cell r="I71" t="str">
            <v>AMEAHQSrv</v>
          </cell>
          <cell r="J71" t="str">
            <v>Core</v>
          </cell>
        </row>
        <row r="72">
          <cell r="E72" t="str">
            <v>818</v>
          </cell>
          <cell r="F72" t="str">
            <v>Know. &amp; Comp. Mgmt</v>
          </cell>
          <cell r="G72" t="str">
            <v>KnowCompMgmt</v>
          </cell>
          <cell r="H72" t="str">
            <v>Know. &amp; Comp. Mgmt</v>
          </cell>
          <cell r="I72" t="str">
            <v>AMEAHQSrv</v>
          </cell>
          <cell r="J72" t="str">
            <v>Core</v>
          </cell>
        </row>
        <row r="73">
          <cell r="E73" t="str">
            <v>811</v>
          </cell>
          <cell r="F73" t="str">
            <v>VP Finance</v>
          </cell>
          <cell r="G73" t="str">
            <v>CoreCFOHQ</v>
          </cell>
          <cell r="H73" t="str">
            <v>VP Finance</v>
          </cell>
          <cell r="I73" t="str">
            <v>AMEAHQSrv</v>
          </cell>
          <cell r="J73" t="str">
            <v>Core</v>
          </cell>
        </row>
        <row r="74">
          <cell r="E74" t="str">
            <v>899</v>
          </cell>
          <cell r="F74" t="str">
            <v>Corp Others</v>
          </cell>
          <cell r="G74" t="str">
            <v>CoreOth</v>
          </cell>
          <cell r="H74" t="str">
            <v>Corp Others</v>
          </cell>
          <cell r="I74" t="str">
            <v>AMEAHQSrv</v>
          </cell>
          <cell r="J74" t="str">
            <v>Core</v>
          </cell>
        </row>
        <row r="75">
          <cell r="E75" t="str">
            <v>815</v>
          </cell>
          <cell r="F75" t="str">
            <v>Corp Comm</v>
          </cell>
          <cell r="G75" t="str">
            <v>CorpComm</v>
          </cell>
          <cell r="H75" t="str">
            <v>Corp Comm</v>
          </cell>
          <cell r="I75" t="str">
            <v>CorpFunc</v>
          </cell>
          <cell r="J75" t="str">
            <v>Core</v>
          </cell>
        </row>
        <row r="76">
          <cell r="E76" t="str">
            <v>816</v>
          </cell>
          <cell r="F76" t="str">
            <v>Oth US Func</v>
          </cell>
          <cell r="G76" t="str">
            <v>CoreOthUSFunc</v>
          </cell>
          <cell r="H76" t="str">
            <v>Oth US Func</v>
          </cell>
          <cell r="I76" t="str">
            <v>CorpFunc</v>
          </cell>
          <cell r="J76" t="str">
            <v>Core</v>
          </cell>
        </row>
        <row r="77">
          <cell r="E77" t="str">
            <v>813</v>
          </cell>
          <cell r="F77" t="str">
            <v>Regional HR</v>
          </cell>
          <cell r="G77" t="str">
            <v>CoreRegHR</v>
          </cell>
          <cell r="H77" t="str">
            <v>Regional HR</v>
          </cell>
          <cell r="I77" t="str">
            <v>CorpFunc</v>
          </cell>
          <cell r="J77" t="str">
            <v>Core</v>
          </cell>
        </row>
        <row r="78">
          <cell r="E78" t="str">
            <v>804</v>
          </cell>
          <cell r="F78" t="str">
            <v>Treas Opco Sprt</v>
          </cell>
          <cell r="G78" t="str">
            <v>CoreTreasury</v>
          </cell>
          <cell r="H78" t="str">
            <v>Treas Opco Sprt</v>
          </cell>
          <cell r="I78" t="str">
            <v>CorpFunc</v>
          </cell>
          <cell r="J78" t="str">
            <v>Core</v>
          </cell>
        </row>
        <row r="79">
          <cell r="E79" t="str">
            <v>807</v>
          </cell>
          <cell r="F79" t="str">
            <v>Risk Mgmt</v>
          </cell>
          <cell r="G79" t="str">
            <v>CoreRisk</v>
          </cell>
          <cell r="H79" t="str">
            <v>Risk Mgmt</v>
          </cell>
          <cell r="I79" t="str">
            <v>CorpFunc</v>
          </cell>
          <cell r="J79" t="str">
            <v>Core</v>
          </cell>
        </row>
        <row r="80">
          <cell r="E80" t="str">
            <v>809</v>
          </cell>
          <cell r="F80" t="str">
            <v>Gen Cnsl Tax</v>
          </cell>
          <cell r="G80" t="str">
            <v>CoreTax</v>
          </cell>
          <cell r="H80" t="str">
            <v>Gen Cnsl Tax</v>
          </cell>
          <cell r="I80" t="str">
            <v>CorpFunc</v>
          </cell>
          <cell r="J80" t="str">
            <v>Core</v>
          </cell>
        </row>
        <row r="81">
          <cell r="E81" t="str">
            <v>810</v>
          </cell>
          <cell r="F81" t="str">
            <v>Corp Audit</v>
          </cell>
          <cell r="G81" t="str">
            <v>CoreAudit</v>
          </cell>
          <cell r="H81" t="str">
            <v>Corp Audit</v>
          </cell>
          <cell r="I81" t="str">
            <v>CorpFunc</v>
          </cell>
          <cell r="J81" t="str">
            <v>Core</v>
          </cell>
        </row>
        <row r="82">
          <cell r="E82" t="str">
            <v>812</v>
          </cell>
          <cell r="F82" t="str">
            <v>Credit</v>
          </cell>
          <cell r="G82" t="str">
            <v>CoreCredit</v>
          </cell>
          <cell r="H82" t="str">
            <v>Credit</v>
          </cell>
          <cell r="I82" t="str">
            <v>CorpFunc</v>
          </cell>
          <cell r="J82" t="str">
            <v>Core</v>
          </cell>
        </row>
        <row r="83">
          <cell r="E83" t="str">
            <v>814</v>
          </cell>
          <cell r="F83" t="str">
            <v>Cash Mgmt</v>
          </cell>
          <cell r="G83" t="str">
            <v>CoreCash</v>
          </cell>
          <cell r="H83" t="str">
            <v>Cash Mgmt</v>
          </cell>
          <cell r="I83" t="str">
            <v>CorpFunc</v>
          </cell>
          <cell r="J83" t="str">
            <v>Core</v>
          </cell>
        </row>
        <row r="84">
          <cell r="E84" t="str">
            <v>000</v>
          </cell>
          <cell r="F84" t="str">
            <v>CT900-Supp</v>
          </cell>
          <cell r="G84" t="str">
            <v>CT900Supp</v>
          </cell>
          <cell r="H84" t="str">
            <v>CT900-Supp</v>
          </cell>
          <cell r="I84" t="str">
            <v>Sum_Det</v>
          </cell>
          <cell r="J84" t="str">
            <v>CT900</v>
          </cell>
        </row>
      </sheetData>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tes"/>
      <sheetName val="cash flow january"/>
      <sheetName val="cash flow february"/>
      <sheetName val="cash flow march"/>
      <sheetName val="cash flow april"/>
      <sheetName val="cash flow may"/>
    </sheetNames>
    <sheetDataSet>
      <sheetData sheetId="0" refreshError="1">
        <row r="8">
          <cell r="A8" t="str">
            <v>Administration</v>
          </cell>
        </row>
        <row r="9">
          <cell r="A9" t="str">
            <v>Advertisement</v>
          </cell>
        </row>
        <row r="10">
          <cell r="A10" t="str">
            <v>Banking expenses</v>
          </cell>
        </row>
        <row r="11">
          <cell r="A11" t="str">
            <v>Cashier</v>
          </cell>
        </row>
        <row r="12">
          <cell r="A12" t="str">
            <v>Deposit</v>
          </cell>
        </row>
        <row r="13">
          <cell r="A13" t="str">
            <v>Drinking water</v>
          </cell>
        </row>
        <row r="14">
          <cell r="A14" t="str">
            <v>Electricity</v>
          </cell>
        </row>
        <row r="15">
          <cell r="A15" t="str">
            <v>Employee insurrances</v>
          </cell>
        </row>
        <row r="16">
          <cell r="A16" t="str">
            <v>Entertainement</v>
          </cell>
        </row>
        <row r="17">
          <cell r="A17" t="str">
            <v xml:space="preserve">External with the company </v>
          </cell>
        </row>
        <row r="18">
          <cell r="A18" t="str">
            <v>Fire insurrances</v>
          </cell>
        </row>
        <row r="19">
          <cell r="A19" t="str">
            <v>Food &amp; restauration</v>
          </cell>
        </row>
        <row r="20">
          <cell r="A20" t="str">
            <v>Food &amp; restauration (workers)</v>
          </cell>
        </row>
        <row r="21">
          <cell r="A21" t="str">
            <v>Installation &amp; construction</v>
          </cell>
        </row>
        <row r="22">
          <cell r="A22" t="str">
            <v>Internet &amp; phones</v>
          </cell>
        </row>
        <row r="23">
          <cell r="A23" t="str">
            <v xml:space="preserve">Loans refunding </v>
          </cell>
        </row>
        <row r="24">
          <cell r="A24" t="str">
            <v>Maintenance</v>
          </cell>
        </row>
        <row r="25">
          <cell r="A25" t="str">
            <v>Medical</v>
          </cell>
        </row>
        <row r="26">
          <cell r="A26" t="str">
            <v>Miscellanous</v>
          </cell>
        </row>
        <row r="27">
          <cell r="A27" t="str">
            <v>Office staff salary</v>
          </cell>
        </row>
        <row r="28">
          <cell r="A28" t="str">
            <v>Office Supply</v>
          </cell>
        </row>
        <row r="29">
          <cell r="A29" t="str">
            <v>Petrol</v>
          </cell>
        </row>
      </sheetData>
      <sheetData sheetId="1">
        <row r="29">
          <cell r="F29">
            <v>23348.43</v>
          </cell>
        </row>
      </sheetData>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tes"/>
      <sheetName val="cash flow june"/>
      <sheetName val="cash flow july"/>
      <sheetName val="cash flow august"/>
      <sheetName val="cash flow september"/>
      <sheetName val="cash flow october"/>
      <sheetName val="cash flow november"/>
      <sheetName val="cash flow december"/>
    </sheetNames>
    <sheetDataSet>
      <sheetData sheetId="0">
        <row r="3">
          <cell r="A3" t="str">
            <v>Administration</v>
          </cell>
        </row>
        <row r="4">
          <cell r="A4" t="str">
            <v>Bank Charge</v>
          </cell>
        </row>
        <row r="5">
          <cell r="A5" t="str">
            <v>Cashier</v>
          </cell>
        </row>
        <row r="6">
          <cell r="A6" t="str">
            <v>Consultant</v>
          </cell>
        </row>
        <row r="7">
          <cell r="A7" t="str">
            <v>Deposit</v>
          </cell>
        </row>
        <row r="8">
          <cell r="A8" t="str">
            <v xml:space="preserve">Depreciation </v>
          </cell>
        </row>
        <row r="9">
          <cell r="A9" t="str">
            <v>Donation</v>
          </cell>
        </row>
        <row r="10">
          <cell r="A10" t="str">
            <v>Export Expenses</v>
          </cell>
        </row>
        <row r="11">
          <cell r="A11" t="str">
            <v xml:space="preserve">External with the company </v>
          </cell>
        </row>
        <row r="12">
          <cell r="A12" t="str">
            <v>Factory Supplies</v>
          </cell>
        </row>
        <row r="13">
          <cell r="A13" t="str">
            <v>Fringe Benefit Tax</v>
          </cell>
        </row>
        <row r="14">
          <cell r="A14" t="str">
            <v>Gasoline</v>
          </cell>
        </row>
        <row r="15">
          <cell r="A15" t="str">
            <v>Housekeeping</v>
          </cell>
        </row>
        <row r="16">
          <cell r="A16" t="str">
            <v>Import Expenses</v>
          </cell>
        </row>
        <row r="17">
          <cell r="A17" t="str">
            <v>Internet Expense</v>
          </cell>
        </row>
        <row r="18">
          <cell r="A18" t="str">
            <v>Maintenance</v>
          </cell>
        </row>
        <row r="19">
          <cell r="A19" t="str">
            <v>Meal Allowance</v>
          </cell>
        </row>
        <row r="20">
          <cell r="A20" t="str">
            <v>Medical Expenses</v>
          </cell>
        </row>
        <row r="21">
          <cell r="A21" t="str">
            <v>Miscellanous</v>
          </cell>
        </row>
        <row r="22">
          <cell r="A22" t="str">
            <v>Office Rental</v>
          </cell>
        </row>
        <row r="23">
          <cell r="A23" t="str">
            <v>Office staff salary</v>
          </cell>
        </row>
        <row r="24">
          <cell r="A24" t="str">
            <v>Office Supplies</v>
          </cell>
        </row>
        <row r="25">
          <cell r="A25" t="str">
            <v>Production Supplies</v>
          </cell>
        </row>
        <row r="26">
          <cell r="A26" t="str">
            <v>Purchases RM</v>
          </cell>
        </row>
        <row r="27">
          <cell r="A27" t="str">
            <v>Salary Temporary Workers</v>
          </cell>
        </row>
        <row r="28">
          <cell r="A28" t="str">
            <v>Salary-Staff</v>
          </cell>
        </row>
        <row r="29">
          <cell r="A29" t="str">
            <v>Salary-Workers</v>
          </cell>
        </row>
        <row r="30">
          <cell r="A30" t="str">
            <v>Staff Accomodation</v>
          </cell>
        </row>
        <row r="31">
          <cell r="A31" t="str">
            <v>Stationery expenses</v>
          </cell>
        </row>
        <row r="32">
          <cell r="A32" t="str">
            <v>Subcontractings</v>
          </cell>
        </row>
        <row r="33">
          <cell r="A33" t="str">
            <v>Telephone</v>
          </cell>
        </row>
        <row r="34">
          <cell r="A34" t="str">
            <v>Toll Fee</v>
          </cell>
        </row>
        <row r="35">
          <cell r="A35" t="str">
            <v>TOS Expenses</v>
          </cell>
        </row>
        <row r="36">
          <cell r="A36" t="str">
            <v>Transportation</v>
          </cell>
        </row>
        <row r="37">
          <cell r="A37" t="str">
            <v>Travel-Accomodation</v>
          </cell>
        </row>
        <row r="38">
          <cell r="A38" t="str">
            <v>Travel-Airfare</v>
          </cell>
        </row>
        <row r="39">
          <cell r="A39" t="str">
            <v>Travel-Transportation</v>
          </cell>
        </row>
        <row r="40">
          <cell r="A40" t="str">
            <v>Utilities</v>
          </cell>
        </row>
        <row r="41">
          <cell r="A41" t="str">
            <v>Vehicules</v>
          </cell>
        </row>
        <row r="42">
          <cell r="A42" t="str">
            <v>WHT Expenses</v>
          </cell>
        </row>
        <row r="43">
          <cell r="A43" t="str">
            <v>Workpermit</v>
          </cell>
        </row>
      </sheetData>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ts Sales"/>
      <sheetName val="Non Tkts Sales"/>
      <sheetName val="Purchase"/>
      <sheetName val="Vat form"/>
      <sheetName val="Allowance PNH"/>
      <sheetName val="Allowance REP"/>
      <sheetName val="REP Salary"/>
      <sheetName val="Salary"/>
      <sheetName val="OT"/>
      <sheetName val="PH OT PAY"/>
      <sheetName val="Meal"/>
      <sheetName val="Bonus"/>
      <sheetName val="PH WORK"/>
      <sheetName val="1% profit tax"/>
      <sheetName val="2% specific tax"/>
      <sheetName val="Tax Calculation"/>
      <sheetName val="Salary tax form"/>
      <sheetName val="Tax Summary"/>
      <sheetName val="STAFF SALARY PLAN"/>
      <sheetName val="Total  tax pay for the year"/>
      <sheetName val="Withholding tax form"/>
      <sheetName val="Tax Calculation (am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x"/>
      <sheetName val="tax calculation"/>
      <sheetName val="Tkts Sales"/>
      <sheetName val="Non Tkts Sales"/>
      <sheetName val="Purchase"/>
      <sheetName val="Tkts Sales (PwC)"/>
      <sheetName val="Non Tkts Sales (PwC)"/>
      <sheetName val="Purchase (Pw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 tax"/>
      <sheetName val="Sheet"/>
    </sheetNames>
    <sheetDataSet>
      <sheetData sheetId="0" refreshError="1"/>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76"/>
  <sheetViews>
    <sheetView showGridLines="0" showWhiteSpace="0" topLeftCell="A52" zoomScale="130" zoomScaleNormal="130" zoomScaleSheetLayoutView="100" zoomScalePageLayoutView="130" workbookViewId="0">
      <selection activeCell="D83" sqref="D83"/>
    </sheetView>
  </sheetViews>
  <sheetFormatPr defaultColWidth="9.08984375" defaultRowHeight="12.5"/>
  <cols>
    <col min="1" max="1" width="2" style="506" customWidth="1"/>
    <col min="2" max="2" width="3.1796875" style="506" customWidth="1"/>
    <col min="3" max="3" width="18.08984375" style="4" customWidth="1"/>
    <col min="4" max="4" width="4.1796875" style="4" customWidth="1"/>
    <col min="5" max="5" width="6.26953125" style="4" customWidth="1"/>
    <col min="6" max="6" width="4.36328125" style="506" customWidth="1"/>
    <col min="7" max="7" width="3.36328125" style="506" customWidth="1"/>
    <col min="8" max="8" width="3.1796875" style="506" customWidth="1"/>
    <col min="9" max="10" width="2.36328125" style="506" customWidth="1"/>
    <col min="11" max="11" width="2.08984375" style="506" customWidth="1"/>
    <col min="12" max="12" width="1" style="506" customWidth="1"/>
    <col min="13" max="13" width="2" style="506" customWidth="1"/>
    <col min="14" max="14" width="1.6328125" style="506" customWidth="1"/>
    <col min="15" max="15" width="5.7265625" style="506" customWidth="1"/>
    <col min="16" max="16" width="3.36328125" style="506" customWidth="1"/>
    <col min="17" max="17" width="4" style="506" customWidth="1"/>
    <col min="18" max="18" width="2.6328125" style="506" customWidth="1"/>
    <col min="19" max="19" width="2.36328125" style="506" customWidth="1"/>
    <col min="20" max="20" width="3" style="506" customWidth="1"/>
    <col min="21" max="21" width="2.08984375" style="506" customWidth="1"/>
    <col min="22" max="22" width="2.6328125" style="506" hidden="1" customWidth="1"/>
    <col min="23" max="23" width="2.08984375" style="506" hidden="1" customWidth="1"/>
    <col min="24" max="24" width="2.1796875" style="506" hidden="1" customWidth="1"/>
    <col min="25" max="25" width="0.6328125" style="506" customWidth="1"/>
    <col min="26" max="26" width="2.08984375" style="506" customWidth="1"/>
    <col min="27" max="27" width="3.6328125" style="506" customWidth="1"/>
    <col min="28" max="28" width="2.1796875" style="506" customWidth="1"/>
    <col min="29" max="29" width="9.36328125" style="506" customWidth="1"/>
    <col min="30" max="30" width="6.1796875" style="506" customWidth="1"/>
    <col min="31" max="31" width="5.90625" style="506" customWidth="1"/>
    <col min="32" max="32" width="2.7265625" style="506" customWidth="1"/>
    <col min="33" max="16384" width="9.08984375" style="506"/>
  </cols>
  <sheetData>
    <row r="1" spans="1:42" ht="12.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42" ht="11.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42" ht="16.5" customHeight="1">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row>
    <row r="4" spans="1:42" ht="12.75" customHeight="1">
      <c r="B4" s="856"/>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row>
    <row r="5" spans="1:42" ht="10.5" customHeight="1">
      <c r="B5" s="857"/>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row>
    <row r="6" spans="1:42" ht="11.25" customHeight="1">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row>
    <row r="7" spans="1:42" ht="11.25" customHeight="1">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row>
    <row r="8" spans="1:42" ht="11.25" customHeight="1">
      <c r="B8" s="502"/>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row>
    <row r="9" spans="1:42" ht="11.25" customHeight="1">
      <c r="B9" s="502"/>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row>
    <row r="10" spans="1:42" ht="11.25" customHeight="1">
      <c r="B10" s="502"/>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row>
    <row r="11" spans="1:42" ht="11.25" customHeight="1">
      <c r="B11" s="502"/>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row>
    <row r="12" spans="1:42" ht="11.25" customHeight="1">
      <c r="B12" s="670"/>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row>
    <row r="13" spans="1:42" s="3" customFormat="1" ht="25.5" customHeight="1" thickBot="1">
      <c r="A13" s="506"/>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506"/>
      <c r="AG13" s="506"/>
      <c r="AH13" s="506"/>
      <c r="AI13" s="506"/>
      <c r="AJ13" s="506"/>
      <c r="AK13" s="506"/>
      <c r="AL13" s="506"/>
      <c r="AM13" s="506"/>
      <c r="AN13" s="506"/>
      <c r="AO13" s="506"/>
      <c r="AP13" s="506"/>
    </row>
    <row r="14" spans="1:42" ht="3.75" customHeight="1">
      <c r="B14" s="757"/>
      <c r="C14" s="758"/>
      <c r="D14" s="758"/>
      <c r="E14" s="758"/>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row>
    <row r="15" spans="1:42" s="5" customFormat="1" ht="15" customHeight="1">
      <c r="B15" s="759"/>
      <c r="C15" s="503" t="s">
        <v>0</v>
      </c>
      <c r="D15" s="6"/>
      <c r="E15" s="6"/>
      <c r="F15" s="6"/>
      <c r="G15" s="858" t="s">
        <v>1</v>
      </c>
      <c r="H15" s="858"/>
      <c r="I15" s="858"/>
      <c r="J15" s="759"/>
      <c r="K15" s="6"/>
      <c r="L15" s="6"/>
      <c r="M15" s="6"/>
      <c r="N15" s="6"/>
      <c r="O15" s="6"/>
      <c r="P15" s="6"/>
      <c r="Q15" s="6"/>
      <c r="R15" s="6"/>
      <c r="S15" s="6"/>
      <c r="T15" s="671" t="s">
        <v>684</v>
      </c>
      <c r="U15" s="759"/>
      <c r="V15" s="6"/>
      <c r="W15" s="6"/>
      <c r="X15" s="6"/>
      <c r="Y15" s="6"/>
      <c r="Z15" s="6"/>
      <c r="AA15" s="6"/>
      <c r="AB15" s="6"/>
      <c r="AC15" s="6"/>
      <c r="AD15" s="6"/>
      <c r="AE15" s="6"/>
      <c r="AF15" s="7"/>
    </row>
    <row r="16" spans="1:42" ht="9.75" customHeight="1">
      <c r="B16" s="760"/>
      <c r="C16" s="641" t="s">
        <v>2</v>
      </c>
      <c r="D16" s="8"/>
      <c r="E16" s="8"/>
      <c r="F16" s="9"/>
      <c r="G16" s="645" t="s">
        <v>3</v>
      </c>
      <c r="H16" s="641"/>
      <c r="I16" s="641"/>
      <c r="J16" s="10"/>
      <c r="K16" s="8"/>
      <c r="L16" s="8"/>
      <c r="M16" s="8"/>
      <c r="N16" s="8"/>
      <c r="O16" s="8"/>
      <c r="P16" s="8"/>
      <c r="Q16" s="8"/>
      <c r="R16" s="8"/>
      <c r="S16" s="8"/>
      <c r="T16" s="644" t="s">
        <v>469</v>
      </c>
      <c r="U16" s="8"/>
      <c r="V16" s="8"/>
      <c r="W16" s="8"/>
      <c r="X16" s="8"/>
      <c r="Y16" s="8"/>
      <c r="Z16" s="8"/>
      <c r="AA16" s="8"/>
      <c r="AB16" s="8"/>
      <c r="AC16" s="8"/>
      <c r="AD16" s="8"/>
      <c r="AE16" s="8"/>
    </row>
    <row r="17" spans="2:31" ht="13.5" customHeight="1">
      <c r="B17" s="840">
        <v>1</v>
      </c>
      <c r="C17" s="668" t="s">
        <v>4</v>
      </c>
      <c r="D17" s="510"/>
      <c r="E17" s="510"/>
      <c r="F17" s="859"/>
      <c r="G17" s="859"/>
      <c r="H17" s="859"/>
      <c r="I17" s="859"/>
      <c r="J17" s="859"/>
      <c r="K17" s="859"/>
      <c r="L17" s="859"/>
      <c r="M17" s="859"/>
      <c r="N17" s="859"/>
      <c r="O17" s="511"/>
      <c r="P17" s="512"/>
      <c r="Q17" s="512"/>
      <c r="R17" s="512"/>
      <c r="S17" s="512"/>
      <c r="T17" s="512"/>
      <c r="U17" s="512"/>
      <c r="V17" s="512"/>
      <c r="W17" s="860"/>
      <c r="X17" s="861"/>
      <c r="Y17" s="861"/>
      <c r="Z17" s="861"/>
      <c r="AA17" s="861"/>
      <c r="AB17" s="861"/>
      <c r="AC17" s="861"/>
      <c r="AD17" s="861"/>
      <c r="AE17" s="862"/>
    </row>
    <row r="18" spans="2:31" ht="8.65" customHeight="1">
      <c r="B18" s="841"/>
      <c r="C18" s="513" t="s">
        <v>421</v>
      </c>
      <c r="D18" s="11"/>
      <c r="E18" s="11"/>
      <c r="F18" s="12"/>
      <c r="G18" s="12"/>
      <c r="H18" s="12"/>
      <c r="I18" s="12"/>
      <c r="J18" s="12"/>
      <c r="K18" s="12"/>
      <c r="L18" s="12"/>
      <c r="M18" s="12"/>
      <c r="N18" s="12"/>
      <c r="O18" s="13"/>
      <c r="P18" s="14"/>
      <c r="Q18" s="14"/>
      <c r="R18" s="14"/>
      <c r="S18" s="14"/>
      <c r="T18" s="14"/>
      <c r="U18" s="14"/>
      <c r="V18" s="14"/>
      <c r="W18" s="15"/>
      <c r="X18" s="16"/>
      <c r="Y18" s="16"/>
      <c r="Z18" s="16"/>
      <c r="AA18" s="16"/>
      <c r="AB18" s="16"/>
      <c r="AC18" s="16"/>
      <c r="AD18" s="16"/>
      <c r="AE18" s="514"/>
    </row>
    <row r="19" spans="2:31" ht="12.75" customHeight="1">
      <c r="B19" s="840">
        <v>2</v>
      </c>
      <c r="C19" s="668" t="s">
        <v>5</v>
      </c>
      <c r="D19" s="515"/>
      <c r="E19" s="516"/>
      <c r="F19" s="842"/>
      <c r="G19" s="843"/>
      <c r="H19" s="843"/>
      <c r="I19" s="843"/>
      <c r="J19" s="843"/>
      <c r="K19" s="843"/>
      <c r="L19" s="843"/>
      <c r="M19" s="843"/>
      <c r="N19" s="843"/>
      <c r="O19" s="843"/>
      <c r="P19" s="843"/>
      <c r="Q19" s="843"/>
      <c r="R19" s="843"/>
      <c r="S19" s="843"/>
      <c r="T19" s="843"/>
      <c r="U19" s="843"/>
      <c r="V19" s="843"/>
      <c r="W19" s="843"/>
      <c r="X19" s="843"/>
      <c r="Y19" s="843"/>
      <c r="Z19" s="843"/>
      <c r="AA19" s="843"/>
      <c r="AB19" s="843"/>
      <c r="AC19" s="843"/>
      <c r="AD19" s="843"/>
      <c r="AE19" s="844"/>
    </row>
    <row r="20" spans="2:31" s="17" customFormat="1" ht="8.65" customHeight="1">
      <c r="B20" s="841"/>
      <c r="C20" s="513" t="s">
        <v>439</v>
      </c>
      <c r="D20" s="10"/>
      <c r="E20" s="517"/>
      <c r="F20" s="848"/>
      <c r="G20" s="849"/>
      <c r="H20" s="849"/>
      <c r="I20" s="849"/>
      <c r="J20" s="849"/>
      <c r="K20" s="849"/>
      <c r="L20" s="849"/>
      <c r="M20" s="849"/>
      <c r="N20" s="849"/>
      <c r="O20" s="849"/>
      <c r="P20" s="849"/>
      <c r="Q20" s="849"/>
      <c r="R20" s="849"/>
      <c r="S20" s="849"/>
      <c r="T20" s="849"/>
      <c r="U20" s="849"/>
      <c r="V20" s="849"/>
      <c r="W20" s="849"/>
      <c r="X20" s="849"/>
      <c r="Y20" s="849"/>
      <c r="Z20" s="849"/>
      <c r="AA20" s="849"/>
      <c r="AB20" s="849"/>
      <c r="AC20" s="849"/>
      <c r="AD20" s="849"/>
      <c r="AE20" s="850"/>
    </row>
    <row r="21" spans="2:31" ht="12.75" customHeight="1">
      <c r="B21" s="851">
        <v>3</v>
      </c>
      <c r="C21" s="668" t="s">
        <v>6</v>
      </c>
      <c r="D21" s="18"/>
      <c r="E21" s="518"/>
      <c r="F21" s="842"/>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4"/>
    </row>
    <row r="22" spans="2:31" s="17" customFormat="1" ht="8.65" customHeight="1">
      <c r="B22" s="851"/>
      <c r="C22" s="19" t="s">
        <v>572</v>
      </c>
      <c r="D22" s="20"/>
      <c r="E22" s="519"/>
      <c r="F22" s="852"/>
      <c r="G22" s="853"/>
      <c r="H22" s="853"/>
      <c r="I22" s="853"/>
      <c r="J22" s="853"/>
      <c r="K22" s="853"/>
      <c r="L22" s="853"/>
      <c r="M22" s="853"/>
      <c r="N22" s="853"/>
      <c r="O22" s="853"/>
      <c r="P22" s="853"/>
      <c r="Q22" s="853"/>
      <c r="R22" s="853"/>
      <c r="S22" s="853"/>
      <c r="T22" s="853"/>
      <c r="U22" s="853"/>
      <c r="V22" s="853"/>
      <c r="W22" s="853"/>
      <c r="X22" s="853"/>
      <c r="Y22" s="853"/>
      <c r="Z22" s="853"/>
      <c r="AA22" s="853"/>
      <c r="AB22" s="853"/>
      <c r="AC22" s="853"/>
      <c r="AD22" s="853"/>
      <c r="AE22" s="854"/>
    </row>
    <row r="23" spans="2:31" ht="12.75" customHeight="1">
      <c r="B23" s="840">
        <v>4</v>
      </c>
      <c r="C23" s="668" t="s">
        <v>7</v>
      </c>
      <c r="D23" s="515"/>
      <c r="E23" s="516"/>
      <c r="F23" s="842"/>
      <c r="G23" s="843"/>
      <c r="H23" s="843"/>
      <c r="I23" s="843"/>
      <c r="J23" s="843"/>
      <c r="K23" s="843"/>
      <c r="L23" s="843"/>
      <c r="M23" s="843"/>
      <c r="N23" s="843"/>
      <c r="O23" s="843"/>
      <c r="P23" s="843"/>
      <c r="Q23" s="843"/>
      <c r="R23" s="843"/>
      <c r="S23" s="843"/>
      <c r="T23" s="843"/>
      <c r="U23" s="843"/>
      <c r="V23" s="843"/>
      <c r="W23" s="843"/>
      <c r="X23" s="843"/>
      <c r="Y23" s="843"/>
      <c r="Z23" s="843"/>
      <c r="AA23" s="843"/>
      <c r="AB23" s="843"/>
      <c r="AC23" s="843"/>
      <c r="AD23" s="843"/>
      <c r="AE23" s="844"/>
    </row>
    <row r="24" spans="2:31" s="17" customFormat="1" ht="8.65" customHeight="1">
      <c r="B24" s="841"/>
      <c r="C24" s="513" t="s">
        <v>422</v>
      </c>
      <c r="D24" s="10"/>
      <c r="E24" s="517"/>
      <c r="F24" s="845"/>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7"/>
    </row>
    <row r="25" spans="2:31" ht="12.75" customHeight="1">
      <c r="B25" s="851">
        <v>5</v>
      </c>
      <c r="C25" s="668" t="s">
        <v>8</v>
      </c>
      <c r="D25" s="18"/>
      <c r="E25" s="518"/>
      <c r="F25" s="864"/>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865"/>
      <c r="AE25" s="866"/>
    </row>
    <row r="26" spans="2:31" s="17" customFormat="1" ht="8.65" customHeight="1">
      <c r="B26" s="851"/>
      <c r="C26" s="19" t="s">
        <v>573</v>
      </c>
      <c r="D26" s="20"/>
      <c r="E26" s="519"/>
      <c r="F26" s="867"/>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c r="AD26" s="853"/>
      <c r="AE26" s="854"/>
    </row>
    <row r="27" spans="2:31" ht="12.75" customHeight="1">
      <c r="B27" s="840">
        <v>6</v>
      </c>
      <c r="C27" s="668" t="s">
        <v>9</v>
      </c>
      <c r="D27" s="515"/>
      <c r="E27" s="516"/>
      <c r="F27" s="842"/>
      <c r="G27" s="843"/>
      <c r="H27" s="843"/>
      <c r="I27" s="843"/>
      <c r="J27" s="843"/>
      <c r="K27" s="843"/>
      <c r="L27" s="843"/>
      <c r="M27" s="843"/>
      <c r="N27" s="843"/>
      <c r="O27" s="843"/>
      <c r="P27" s="843"/>
      <c r="Q27" s="843"/>
      <c r="R27" s="843"/>
      <c r="S27" s="843"/>
      <c r="T27" s="843"/>
      <c r="U27" s="843"/>
      <c r="V27" s="843"/>
      <c r="W27" s="843"/>
      <c r="X27" s="843"/>
      <c r="Y27" s="843"/>
      <c r="Z27" s="843"/>
      <c r="AA27" s="843"/>
      <c r="AB27" s="843"/>
      <c r="AC27" s="843"/>
      <c r="AD27" s="843"/>
      <c r="AE27" s="844"/>
    </row>
    <row r="28" spans="2:31" s="17" customFormat="1" ht="8.65" customHeight="1">
      <c r="B28" s="841"/>
      <c r="C28" s="513" t="s">
        <v>423</v>
      </c>
      <c r="D28" s="10"/>
      <c r="E28" s="517"/>
      <c r="F28" s="863"/>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50"/>
    </row>
    <row r="29" spans="2:31" ht="12.75" customHeight="1">
      <c r="B29" s="840">
        <f>B27+1</f>
        <v>7</v>
      </c>
      <c r="C29" s="668" t="s">
        <v>10</v>
      </c>
      <c r="D29" s="520"/>
      <c r="E29" s="516"/>
      <c r="F29" s="636"/>
      <c r="G29" s="531"/>
      <c r="H29" s="531"/>
      <c r="I29" s="531"/>
      <c r="J29" s="531"/>
      <c r="K29" s="531"/>
      <c r="L29" s="531"/>
      <c r="M29" s="531"/>
      <c r="N29" s="531"/>
      <c r="O29" s="531"/>
      <c r="P29" s="531" t="s">
        <v>702</v>
      </c>
      <c r="Q29" s="531"/>
      <c r="R29" s="757"/>
      <c r="S29" s="531"/>
      <c r="T29" s="531"/>
      <c r="U29" s="531"/>
      <c r="V29" s="531"/>
      <c r="W29" s="531"/>
      <c r="X29" s="531"/>
      <c r="Y29" s="531"/>
      <c r="Z29" s="531"/>
      <c r="AA29" s="531"/>
      <c r="AB29" s="531"/>
      <c r="AC29" s="531"/>
      <c r="AD29" s="531"/>
      <c r="AE29" s="537"/>
    </row>
    <row r="30" spans="2:31" s="17" customFormat="1" ht="8.65" customHeight="1">
      <c r="B30" s="841"/>
      <c r="C30" s="513" t="s">
        <v>424</v>
      </c>
      <c r="D30" s="10"/>
      <c r="E30" s="517"/>
      <c r="F30" s="637"/>
      <c r="G30" s="638"/>
      <c r="H30" s="638"/>
      <c r="I30" s="638"/>
      <c r="J30" s="638"/>
      <c r="K30" s="638"/>
      <c r="L30" s="638"/>
      <c r="M30" s="638"/>
      <c r="N30" s="638"/>
      <c r="O30" s="638"/>
      <c r="P30" s="638" t="s">
        <v>1017</v>
      </c>
      <c r="Q30" s="638"/>
      <c r="R30" s="638"/>
      <c r="S30" s="638"/>
      <c r="T30" s="638"/>
      <c r="U30" s="638"/>
      <c r="V30" s="638"/>
      <c r="W30" s="638"/>
      <c r="X30" s="638"/>
      <c r="Y30" s="638"/>
      <c r="Z30" s="638"/>
      <c r="AA30" s="638"/>
      <c r="AB30" s="638"/>
      <c r="AC30" s="638"/>
      <c r="AD30" s="638"/>
      <c r="AE30" s="639"/>
    </row>
    <row r="31" spans="2:31" ht="12.75" customHeight="1">
      <c r="B31" s="840">
        <f>B29+1</f>
        <v>8</v>
      </c>
      <c r="C31" s="521" t="s">
        <v>11</v>
      </c>
      <c r="D31" s="515"/>
      <c r="E31" s="516"/>
      <c r="F31" s="842"/>
      <c r="G31" s="843"/>
      <c r="H31" s="843"/>
      <c r="I31" s="843"/>
      <c r="J31" s="843"/>
      <c r="K31" s="843"/>
      <c r="L31" s="843"/>
      <c r="M31" s="843"/>
      <c r="N31" s="843"/>
      <c r="O31" s="843"/>
      <c r="P31" s="843"/>
      <c r="Q31" s="843"/>
      <c r="R31" s="843"/>
      <c r="S31" s="843"/>
      <c r="T31" s="843"/>
      <c r="U31" s="843"/>
      <c r="V31" s="843"/>
      <c r="W31" s="843"/>
      <c r="X31" s="843"/>
      <c r="Y31" s="843"/>
      <c r="Z31" s="843"/>
      <c r="AA31" s="843"/>
      <c r="AB31" s="843"/>
      <c r="AC31" s="843"/>
      <c r="AD31" s="843"/>
      <c r="AE31" s="844"/>
    </row>
    <row r="32" spans="2:31" s="17" customFormat="1" ht="8.65" customHeight="1">
      <c r="B32" s="841"/>
      <c r="C32" s="513" t="s">
        <v>425</v>
      </c>
      <c r="D32" s="10"/>
      <c r="E32" s="517"/>
      <c r="F32" s="863"/>
      <c r="G32" s="849"/>
      <c r="H32" s="849"/>
      <c r="I32" s="849"/>
      <c r="J32" s="849"/>
      <c r="K32" s="849"/>
      <c r="L32" s="849"/>
      <c r="M32" s="849"/>
      <c r="N32" s="849"/>
      <c r="O32" s="849"/>
      <c r="P32" s="849"/>
      <c r="Q32" s="849"/>
      <c r="R32" s="849"/>
      <c r="S32" s="849"/>
      <c r="T32" s="849"/>
      <c r="U32" s="849"/>
      <c r="V32" s="849"/>
      <c r="W32" s="849"/>
      <c r="X32" s="849"/>
      <c r="Y32" s="849"/>
      <c r="Z32" s="849"/>
      <c r="AA32" s="849"/>
      <c r="AB32" s="849"/>
      <c r="AC32" s="849"/>
      <c r="AD32" s="849"/>
      <c r="AE32" s="850"/>
    </row>
    <row r="33" spans="2:36" ht="12.75" customHeight="1">
      <c r="B33" s="851">
        <f>B31+1</f>
        <v>9</v>
      </c>
      <c r="C33" s="668" t="s">
        <v>12</v>
      </c>
      <c r="D33" s="18"/>
      <c r="E33" s="518"/>
      <c r="F33" s="864"/>
      <c r="G33" s="865"/>
      <c r="H33" s="865"/>
      <c r="I33" s="865"/>
      <c r="J33" s="865"/>
      <c r="K33" s="865"/>
      <c r="L33" s="865"/>
      <c r="M33" s="865"/>
      <c r="N33" s="865"/>
      <c r="O33" s="865"/>
      <c r="P33" s="865"/>
      <c r="Q33" s="865"/>
      <c r="R33" s="865"/>
      <c r="S33" s="865"/>
      <c r="T33" s="865"/>
      <c r="U33" s="865"/>
      <c r="V33" s="865"/>
      <c r="W33" s="865"/>
      <c r="X33" s="865"/>
      <c r="Y33" s="865"/>
      <c r="Z33" s="865"/>
      <c r="AA33" s="865"/>
      <c r="AB33" s="865"/>
      <c r="AC33" s="865"/>
      <c r="AD33" s="865"/>
      <c r="AE33" s="866"/>
    </row>
    <row r="34" spans="2:36" s="17" customFormat="1" ht="8.65" customHeight="1">
      <c r="B34" s="851"/>
      <c r="C34" s="19" t="s">
        <v>426</v>
      </c>
      <c r="D34" s="20"/>
      <c r="E34" s="519"/>
      <c r="F34" s="867"/>
      <c r="G34" s="853"/>
      <c r="H34" s="853"/>
      <c r="I34" s="853"/>
      <c r="J34" s="853"/>
      <c r="K34" s="853"/>
      <c r="L34" s="853"/>
      <c r="M34" s="853"/>
      <c r="N34" s="853"/>
      <c r="O34" s="853"/>
      <c r="P34" s="853"/>
      <c r="Q34" s="853"/>
      <c r="R34" s="853"/>
      <c r="S34" s="853"/>
      <c r="T34" s="853"/>
      <c r="U34" s="853"/>
      <c r="V34" s="853"/>
      <c r="W34" s="853"/>
      <c r="X34" s="853"/>
      <c r="Y34" s="853"/>
      <c r="Z34" s="853"/>
      <c r="AA34" s="853"/>
      <c r="AB34" s="853"/>
      <c r="AC34" s="853"/>
      <c r="AD34" s="853"/>
      <c r="AE34" s="854"/>
    </row>
    <row r="35" spans="2:36" ht="12.75" customHeight="1">
      <c r="B35" s="840">
        <f>B33+1</f>
        <v>10</v>
      </c>
      <c r="C35" s="668" t="s">
        <v>13</v>
      </c>
      <c r="D35" s="515"/>
      <c r="E35" s="516"/>
      <c r="F35" s="842"/>
      <c r="G35" s="843"/>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4"/>
    </row>
    <row r="36" spans="2:36" s="17" customFormat="1" ht="8.65" customHeight="1">
      <c r="B36" s="841"/>
      <c r="C36" s="513" t="s">
        <v>427</v>
      </c>
      <c r="D36" s="10"/>
      <c r="E36" s="517"/>
      <c r="F36" s="863"/>
      <c r="G36" s="849"/>
      <c r="H36" s="849"/>
      <c r="I36" s="849"/>
      <c r="J36" s="849"/>
      <c r="K36" s="849"/>
      <c r="L36" s="849"/>
      <c r="M36" s="849"/>
      <c r="N36" s="849"/>
      <c r="O36" s="849"/>
      <c r="P36" s="849"/>
      <c r="Q36" s="849"/>
      <c r="R36" s="849"/>
      <c r="S36" s="849"/>
      <c r="T36" s="849"/>
      <c r="U36" s="849"/>
      <c r="V36" s="849"/>
      <c r="W36" s="849"/>
      <c r="X36" s="849"/>
      <c r="Y36" s="849"/>
      <c r="Z36" s="849"/>
      <c r="AA36" s="849"/>
      <c r="AB36" s="849"/>
      <c r="AC36" s="849"/>
      <c r="AD36" s="849"/>
      <c r="AE36" s="850"/>
    </row>
    <row r="37" spans="2:36" ht="12.75" customHeight="1">
      <c r="B37" s="851">
        <v>11</v>
      </c>
      <c r="C37" s="668" t="s">
        <v>14</v>
      </c>
      <c r="D37" s="18"/>
      <c r="E37" s="518"/>
      <c r="F37" s="522"/>
      <c r="G37" s="662" t="s">
        <v>687</v>
      </c>
      <c r="H37" s="523"/>
      <c r="I37" s="524"/>
      <c r="J37" s="525"/>
      <c r="K37" s="525"/>
      <c r="L37" s="525"/>
      <c r="M37" s="525"/>
      <c r="N37" s="525"/>
      <c r="O37" s="525"/>
      <c r="P37" s="525"/>
      <c r="Q37" s="526"/>
      <c r="R37" s="527"/>
      <c r="S37" s="528"/>
      <c r="T37" s="528"/>
      <c r="U37" s="528"/>
      <c r="V37" s="529"/>
      <c r="W37" s="530"/>
      <c r="X37" s="530"/>
      <c r="Y37" s="528"/>
      <c r="Z37" s="512"/>
      <c r="AA37" s="669"/>
      <c r="AB37" s="531" t="s">
        <v>15</v>
      </c>
      <c r="AC37" s="529"/>
      <c r="AD37" s="529"/>
      <c r="AE37" s="761"/>
    </row>
    <row r="38" spans="2:36" ht="8.65" customHeight="1">
      <c r="B38" s="851"/>
      <c r="C38" s="21" t="s">
        <v>428</v>
      </c>
      <c r="D38" s="22"/>
      <c r="E38" s="532"/>
      <c r="F38" s="533"/>
      <c r="G38" s="23" t="s">
        <v>689</v>
      </c>
      <c r="H38" s="23"/>
      <c r="I38" s="23"/>
      <c r="J38" s="23"/>
      <c r="K38" s="23"/>
      <c r="L38" s="23"/>
      <c r="M38" s="23"/>
      <c r="N38" s="23"/>
      <c r="O38" s="23"/>
      <c r="P38" s="23"/>
      <c r="Q38" s="23"/>
      <c r="R38" s="534"/>
      <c r="S38" s="24"/>
      <c r="T38" s="24"/>
      <c r="U38" s="24"/>
      <c r="V38" s="665"/>
      <c r="W38" s="23"/>
      <c r="X38" s="23"/>
      <c r="Y38" s="23"/>
      <c r="Z38" s="23"/>
      <c r="AA38" s="25"/>
      <c r="AB38" s="23" t="s">
        <v>492</v>
      </c>
      <c r="AC38" s="665"/>
      <c r="AD38" s="665"/>
      <c r="AE38" s="535"/>
    </row>
    <row r="39" spans="2:36" ht="12.75" customHeight="1">
      <c r="B39" s="868">
        <v>12</v>
      </c>
      <c r="C39" s="668" t="s">
        <v>808</v>
      </c>
      <c r="D39" s="536"/>
      <c r="E39" s="516"/>
      <c r="F39" s="522"/>
      <c r="G39" s="661" t="s">
        <v>17</v>
      </c>
      <c r="H39" s="762"/>
      <c r="I39" s="528"/>
      <c r="J39" s="528"/>
      <c r="K39" s="528"/>
      <c r="L39" s="528"/>
      <c r="M39" s="528"/>
      <c r="N39" s="869" t="s">
        <v>18</v>
      </c>
      <c r="O39" s="869"/>
      <c r="P39" s="528"/>
      <c r="Q39" s="528"/>
      <c r="R39" s="869" t="s">
        <v>19</v>
      </c>
      <c r="S39" s="869"/>
      <c r="T39" s="869"/>
      <c r="U39" s="869"/>
      <c r="V39" s="869"/>
      <c r="W39" s="869"/>
      <c r="X39" s="869"/>
      <c r="Y39" s="869"/>
      <c r="Z39" s="869"/>
      <c r="AA39" s="530"/>
      <c r="AB39" s="762"/>
      <c r="AC39" s="531"/>
      <c r="AD39" s="531"/>
      <c r="AE39" s="537"/>
      <c r="AF39" s="345"/>
      <c r="AG39" s="345"/>
      <c r="AH39" s="345"/>
      <c r="AI39" s="345"/>
      <c r="AJ39" s="345"/>
    </row>
    <row r="40" spans="2:36" ht="8.65" customHeight="1">
      <c r="B40" s="841"/>
      <c r="C40" s="538" t="s">
        <v>809</v>
      </c>
      <c r="D40" s="28"/>
      <c r="E40" s="419"/>
      <c r="F40" s="533"/>
      <c r="G40" s="23" t="s">
        <v>20</v>
      </c>
      <c r="H40" s="760"/>
      <c r="I40" s="23"/>
      <c r="J40" s="23"/>
      <c r="K40" s="23"/>
      <c r="L40" s="23"/>
      <c r="M40" s="23"/>
      <c r="N40" s="870" t="s">
        <v>21</v>
      </c>
      <c r="O40" s="870"/>
      <c r="P40" s="870"/>
      <c r="Q40" s="23"/>
      <c r="R40" s="870" t="s">
        <v>22</v>
      </c>
      <c r="S40" s="870"/>
      <c r="T40" s="870"/>
      <c r="U40" s="870"/>
      <c r="V40" s="760"/>
      <c r="W40" s="23"/>
      <c r="X40" s="23"/>
      <c r="Y40" s="23"/>
      <c r="Z40" s="23"/>
      <c r="AA40" s="23"/>
      <c r="AB40" s="23"/>
      <c r="AC40" s="362"/>
      <c r="AD40" s="362"/>
      <c r="AE40" s="420"/>
      <c r="AF40" s="346"/>
    </row>
    <row r="41" spans="2:36" ht="12.75" customHeight="1">
      <c r="B41" s="840">
        <v>13</v>
      </c>
      <c r="C41" s="668" t="s">
        <v>23</v>
      </c>
      <c r="D41" s="515"/>
      <c r="E41" s="516"/>
      <c r="F41" s="522"/>
      <c r="G41" s="871" t="s">
        <v>800</v>
      </c>
      <c r="H41" s="871"/>
      <c r="I41" s="871"/>
      <c r="J41" s="871"/>
      <c r="K41" s="871"/>
      <c r="L41" s="871"/>
      <c r="M41" s="871"/>
      <c r="N41" s="871"/>
      <c r="O41" s="871"/>
      <c r="P41" s="871"/>
      <c r="Q41" s="871"/>
      <c r="R41" s="871"/>
      <c r="S41" s="762"/>
      <c r="T41" s="707"/>
      <c r="U41" s="539" t="s">
        <v>24</v>
      </c>
      <c r="V41" s="540"/>
      <c r="W41" s="540"/>
      <c r="X41" s="540"/>
      <c r="Y41" s="540"/>
      <c r="Z41" s="539"/>
      <c r="AA41" s="540"/>
      <c r="AB41" s="540"/>
      <c r="AC41" s="540"/>
      <c r="AD41" s="512"/>
      <c r="AE41" s="541"/>
    </row>
    <row r="42" spans="2:36" ht="8.65" customHeight="1">
      <c r="B42" s="841"/>
      <c r="C42" s="538" t="s">
        <v>429</v>
      </c>
      <c r="D42" s="28"/>
      <c r="E42" s="419"/>
      <c r="F42" s="533"/>
      <c r="G42" s="870" t="s">
        <v>688</v>
      </c>
      <c r="H42" s="870"/>
      <c r="I42" s="870"/>
      <c r="J42" s="870"/>
      <c r="K42" s="870"/>
      <c r="L42" s="870"/>
      <c r="M42" s="870"/>
      <c r="N42" s="870"/>
      <c r="O42" s="870"/>
      <c r="P42" s="870"/>
      <c r="Q42" s="870"/>
      <c r="R42" s="870"/>
      <c r="S42" s="870"/>
      <c r="T42" s="665"/>
      <c r="U42" s="870" t="s">
        <v>696</v>
      </c>
      <c r="V42" s="870"/>
      <c r="W42" s="870"/>
      <c r="X42" s="870"/>
      <c r="Y42" s="870"/>
      <c r="Z42" s="870"/>
      <c r="AA42" s="870"/>
      <c r="AB42" s="870"/>
      <c r="AC42" s="870"/>
      <c r="AD42" s="870"/>
      <c r="AE42" s="872"/>
    </row>
    <row r="43" spans="2:36" ht="12.75" customHeight="1">
      <c r="B43" s="840">
        <v>14</v>
      </c>
      <c r="C43" s="669" t="s">
        <v>25</v>
      </c>
      <c r="D43" s="515"/>
      <c r="E43" s="515"/>
      <c r="F43" s="530"/>
      <c r="G43" s="869" t="s">
        <v>26</v>
      </c>
      <c r="H43" s="869"/>
      <c r="I43" s="869"/>
      <c r="J43" s="869"/>
      <c r="K43" s="869"/>
      <c r="L43" s="869"/>
      <c r="M43" s="869"/>
      <c r="N43" s="869"/>
      <c r="O43" s="869"/>
      <c r="P43" s="869"/>
      <c r="Q43" s="869"/>
      <c r="R43" s="869"/>
      <c r="S43" s="512"/>
      <c r="T43" s="512"/>
      <c r="U43" s="869" t="s">
        <v>810</v>
      </c>
      <c r="V43" s="869"/>
      <c r="W43" s="869"/>
      <c r="X43" s="869"/>
      <c r="Y43" s="869"/>
      <c r="Z43" s="869"/>
      <c r="AA43" s="869"/>
      <c r="AB43" s="869"/>
      <c r="AC43" s="869"/>
      <c r="AD43" s="869"/>
      <c r="AE43" s="873"/>
    </row>
    <row r="44" spans="2:36" s="31" customFormat="1" ht="8.65" customHeight="1">
      <c r="B44" s="841"/>
      <c r="C44" s="29" t="s">
        <v>430</v>
      </c>
      <c r="D44" s="29"/>
      <c r="E44" s="29"/>
      <c r="F44" s="30"/>
      <c r="G44" s="874" t="s">
        <v>690</v>
      </c>
      <c r="H44" s="874"/>
      <c r="I44" s="874"/>
      <c r="J44" s="874"/>
      <c r="K44" s="874"/>
      <c r="L44" s="874"/>
      <c r="M44" s="874"/>
      <c r="N44" s="874"/>
      <c r="O44" s="874"/>
      <c r="P44" s="874"/>
      <c r="Q44" s="874"/>
      <c r="R44" s="874"/>
      <c r="S44" s="874"/>
      <c r="T44" s="874"/>
      <c r="U44" s="874" t="s">
        <v>27</v>
      </c>
      <c r="V44" s="874"/>
      <c r="W44" s="874"/>
      <c r="X44" s="874"/>
      <c r="Y44" s="874"/>
      <c r="Z44" s="874"/>
      <c r="AA44" s="874"/>
      <c r="AB44" s="874"/>
      <c r="AC44" s="874"/>
      <c r="AD44" s="874"/>
      <c r="AE44" s="875"/>
    </row>
    <row r="45" spans="2:36" ht="12.75" customHeight="1">
      <c r="B45" s="542"/>
      <c r="C45" s="32" t="s">
        <v>697</v>
      </c>
      <c r="D45" s="33"/>
      <c r="E45" s="33"/>
      <c r="F45" s="757"/>
      <c r="G45" s="876" t="s">
        <v>28</v>
      </c>
      <c r="H45" s="876"/>
      <c r="I45" s="876"/>
      <c r="J45" s="876"/>
      <c r="K45" s="876"/>
      <c r="L45" s="876"/>
      <c r="M45" s="876"/>
      <c r="N45" s="876"/>
      <c r="O45" s="876"/>
      <c r="P45" s="876"/>
      <c r="Q45" s="876"/>
      <c r="R45" s="876"/>
      <c r="S45" s="27"/>
      <c r="T45" s="27"/>
      <c r="U45" s="876" t="s">
        <v>29</v>
      </c>
      <c r="V45" s="876"/>
      <c r="W45" s="876"/>
      <c r="X45" s="876"/>
      <c r="Y45" s="876"/>
      <c r="Z45" s="876"/>
      <c r="AA45" s="876"/>
      <c r="AB45" s="876"/>
      <c r="AC45" s="876"/>
      <c r="AD45" s="876"/>
      <c r="AE45" s="877"/>
    </row>
    <row r="46" spans="2:36" s="31" customFormat="1" ht="8.65" customHeight="1">
      <c r="B46" s="543"/>
      <c r="C46" s="716" t="s">
        <v>698</v>
      </c>
      <c r="D46" s="34"/>
      <c r="E46" s="34"/>
      <c r="G46" s="874" t="s">
        <v>691</v>
      </c>
      <c r="H46" s="874"/>
      <c r="I46" s="874"/>
      <c r="J46" s="874"/>
      <c r="K46" s="874"/>
      <c r="L46" s="874"/>
      <c r="M46" s="874"/>
      <c r="N46" s="874"/>
      <c r="O46" s="874"/>
      <c r="P46" s="874"/>
      <c r="Q46" s="874"/>
      <c r="R46" s="30"/>
      <c r="S46" s="30"/>
      <c r="T46" s="663"/>
      <c r="U46" s="874" t="s">
        <v>693</v>
      </c>
      <c r="V46" s="874"/>
      <c r="W46" s="874"/>
      <c r="X46" s="874"/>
      <c r="Y46" s="874"/>
      <c r="Z46" s="874"/>
      <c r="AA46" s="874"/>
      <c r="AB46" s="874"/>
      <c r="AC46" s="874"/>
      <c r="AD46" s="874"/>
      <c r="AE46" s="875"/>
    </row>
    <row r="47" spans="2:36" ht="12.75" customHeight="1">
      <c r="B47" s="542"/>
      <c r="C47" s="32" t="s">
        <v>30</v>
      </c>
      <c r="D47" s="33"/>
      <c r="E47" s="33"/>
      <c r="F47" s="757"/>
      <c r="G47" s="876" t="s">
        <v>575</v>
      </c>
      <c r="H47" s="876"/>
      <c r="I47" s="876"/>
      <c r="J47" s="876"/>
      <c r="K47" s="876"/>
      <c r="L47" s="876"/>
      <c r="M47" s="876"/>
      <c r="N47" s="876"/>
      <c r="O47" s="876"/>
      <c r="P47" s="876"/>
      <c r="Q47" s="876"/>
      <c r="R47" s="876"/>
      <c r="S47" s="27"/>
      <c r="T47" s="27"/>
      <c r="U47" s="876" t="s">
        <v>31</v>
      </c>
      <c r="V47" s="876"/>
      <c r="W47" s="876"/>
      <c r="X47" s="876"/>
      <c r="Y47" s="876"/>
      <c r="Z47" s="876"/>
      <c r="AA47" s="876"/>
      <c r="AB47" s="876"/>
      <c r="AC47" s="876"/>
      <c r="AD47" s="876"/>
      <c r="AE47" s="877"/>
    </row>
    <row r="48" spans="2:36" s="31" customFormat="1" ht="8.65" customHeight="1">
      <c r="B48" s="543"/>
      <c r="C48" s="716" t="s">
        <v>699</v>
      </c>
      <c r="D48" s="34"/>
      <c r="E48" s="34"/>
      <c r="G48" s="874" t="s">
        <v>32</v>
      </c>
      <c r="H48" s="874"/>
      <c r="I48" s="874"/>
      <c r="J48" s="874"/>
      <c r="K48" s="874"/>
      <c r="L48" s="874"/>
      <c r="M48" s="874"/>
      <c r="N48" s="874"/>
      <c r="O48" s="874"/>
      <c r="P48" s="874"/>
      <c r="Q48" s="874"/>
      <c r="R48" s="874"/>
      <c r="S48" s="874"/>
      <c r="T48" s="663"/>
      <c r="U48" s="874" t="s">
        <v>694</v>
      </c>
      <c r="V48" s="874"/>
      <c r="W48" s="874"/>
      <c r="X48" s="874"/>
      <c r="Y48" s="874"/>
      <c r="Z48" s="874"/>
      <c r="AA48" s="874"/>
      <c r="AB48" s="874"/>
      <c r="AC48" s="874"/>
      <c r="AD48" s="874"/>
      <c r="AE48" s="875"/>
    </row>
    <row r="49" spans="2:31" ht="12.75" customHeight="1">
      <c r="B49" s="542"/>
      <c r="C49" s="32" t="s">
        <v>574</v>
      </c>
      <c r="D49" s="33"/>
      <c r="E49" s="33"/>
      <c r="F49" s="757"/>
      <c r="G49" s="876" t="s">
        <v>33</v>
      </c>
      <c r="H49" s="876"/>
      <c r="I49" s="876"/>
      <c r="J49" s="876"/>
      <c r="K49" s="876"/>
      <c r="L49" s="876"/>
      <c r="M49" s="876"/>
      <c r="N49" s="876"/>
      <c r="O49" s="876"/>
      <c r="P49" s="876"/>
      <c r="Q49" s="876"/>
      <c r="R49" s="876"/>
      <c r="S49" s="27"/>
      <c r="T49" s="27"/>
      <c r="U49" s="876" t="s">
        <v>811</v>
      </c>
      <c r="V49" s="876"/>
      <c r="W49" s="876"/>
      <c r="X49" s="876"/>
      <c r="Y49" s="876"/>
      <c r="Z49" s="876"/>
      <c r="AA49" s="876"/>
      <c r="AB49" s="876"/>
      <c r="AC49" s="876"/>
      <c r="AD49" s="876"/>
      <c r="AE49" s="877"/>
    </row>
    <row r="50" spans="2:31" s="31" customFormat="1" ht="8.65" customHeight="1">
      <c r="B50" s="543"/>
      <c r="C50" s="716" t="s">
        <v>700</v>
      </c>
      <c r="D50" s="34"/>
      <c r="E50" s="34"/>
      <c r="G50" s="874" t="s">
        <v>692</v>
      </c>
      <c r="H50" s="874"/>
      <c r="I50" s="874"/>
      <c r="J50" s="874"/>
      <c r="K50" s="874"/>
      <c r="L50" s="874"/>
      <c r="M50" s="874"/>
      <c r="N50" s="874"/>
      <c r="O50" s="874"/>
      <c r="P50" s="874"/>
      <c r="Q50" s="874"/>
      <c r="R50" s="874"/>
      <c r="S50" s="874"/>
      <c r="T50" s="663"/>
      <c r="U50" s="874" t="s">
        <v>812</v>
      </c>
      <c r="V50" s="874"/>
      <c r="W50" s="874"/>
      <c r="X50" s="874"/>
      <c r="Y50" s="874"/>
      <c r="Z50" s="874"/>
      <c r="AA50" s="874"/>
      <c r="AB50" s="874"/>
      <c r="AC50" s="874"/>
      <c r="AD50" s="874"/>
      <c r="AE50" s="875"/>
    </row>
    <row r="51" spans="2:31" ht="12.75" customHeight="1">
      <c r="B51" s="542"/>
      <c r="C51" s="32" t="s">
        <v>34</v>
      </c>
      <c r="D51" s="33"/>
      <c r="E51" s="33"/>
      <c r="F51" s="757"/>
      <c r="G51" s="876" t="s">
        <v>35</v>
      </c>
      <c r="H51" s="876"/>
      <c r="I51" s="876"/>
      <c r="J51" s="876"/>
      <c r="K51" s="876"/>
      <c r="L51" s="876"/>
      <c r="M51" s="876"/>
      <c r="N51" s="876"/>
      <c r="O51" s="876"/>
      <c r="P51" s="876"/>
      <c r="Q51" s="876"/>
      <c r="R51" s="876"/>
      <c r="S51" s="27"/>
      <c r="T51" s="27"/>
      <c r="U51" s="876" t="s">
        <v>36</v>
      </c>
      <c r="V51" s="876"/>
      <c r="W51" s="876"/>
      <c r="X51" s="876"/>
      <c r="Y51" s="876"/>
      <c r="Z51" s="876"/>
      <c r="AA51" s="876"/>
      <c r="AB51" s="876"/>
      <c r="AC51" s="876"/>
      <c r="AD51" s="876"/>
      <c r="AE51" s="877"/>
    </row>
    <row r="52" spans="2:31" s="31" customFormat="1" ht="8.65" customHeight="1">
      <c r="B52" s="544"/>
      <c r="C52" s="717" t="s">
        <v>701</v>
      </c>
      <c r="D52" s="35"/>
      <c r="E52" s="35"/>
      <c r="F52" s="36"/>
      <c r="G52" s="870" t="s">
        <v>37</v>
      </c>
      <c r="H52" s="870"/>
      <c r="I52" s="870"/>
      <c r="J52" s="870"/>
      <c r="K52" s="870"/>
      <c r="L52" s="870"/>
      <c r="M52" s="870"/>
      <c r="N52" s="870"/>
      <c r="O52" s="870"/>
      <c r="P52" s="870"/>
      <c r="Q52" s="23"/>
      <c r="R52" s="23"/>
      <c r="S52" s="23"/>
      <c r="T52" s="23"/>
      <c r="U52" s="870" t="s">
        <v>695</v>
      </c>
      <c r="V52" s="870"/>
      <c r="W52" s="870"/>
      <c r="X52" s="870"/>
      <c r="Y52" s="870"/>
      <c r="Z52" s="870"/>
      <c r="AA52" s="870"/>
      <c r="AB52" s="870"/>
      <c r="AC52" s="870"/>
      <c r="AD52" s="870"/>
      <c r="AE52" s="872"/>
    </row>
    <row r="53" spans="2:31" ht="12.75" customHeight="1">
      <c r="B53" s="878">
        <f>B43+1</f>
        <v>15</v>
      </c>
      <c r="C53" s="666" t="s">
        <v>431</v>
      </c>
      <c r="D53" s="18"/>
      <c r="E53" s="518"/>
      <c r="F53" s="880" t="s">
        <v>705</v>
      </c>
      <c r="G53" s="869"/>
      <c r="H53" s="869"/>
      <c r="I53" s="869"/>
      <c r="J53" s="869"/>
      <c r="K53" s="869"/>
      <c r="L53" s="869"/>
      <c r="M53" s="869"/>
      <c r="N53" s="869"/>
      <c r="O53" s="873"/>
      <c r="P53" s="869" t="s">
        <v>706</v>
      </c>
      <c r="Q53" s="869"/>
      <c r="R53" s="869"/>
      <c r="S53" s="869"/>
      <c r="T53" s="869"/>
      <c r="U53" s="869"/>
      <c r="V53" s="869"/>
      <c r="W53" s="869"/>
      <c r="X53" s="869"/>
      <c r="Y53" s="869"/>
      <c r="Z53" s="869"/>
      <c r="AA53" s="869"/>
      <c r="AB53" s="880" t="s">
        <v>708</v>
      </c>
      <c r="AC53" s="873"/>
      <c r="AD53" s="37"/>
      <c r="AE53" s="545" t="s">
        <v>38</v>
      </c>
    </row>
    <row r="54" spans="2:31" ht="8.65" customHeight="1">
      <c r="B54" s="879"/>
      <c r="C54" s="538" t="s">
        <v>432</v>
      </c>
      <c r="D54" s="28"/>
      <c r="E54" s="419"/>
      <c r="F54" s="881" t="s">
        <v>704</v>
      </c>
      <c r="G54" s="882"/>
      <c r="H54" s="882"/>
      <c r="I54" s="882"/>
      <c r="J54" s="882"/>
      <c r="K54" s="882"/>
      <c r="L54" s="882"/>
      <c r="M54" s="882"/>
      <c r="N54" s="882"/>
      <c r="O54" s="883"/>
      <c r="P54" s="870" t="s">
        <v>707</v>
      </c>
      <c r="Q54" s="870"/>
      <c r="R54" s="870"/>
      <c r="S54" s="870"/>
      <c r="T54" s="870"/>
      <c r="U54" s="870"/>
      <c r="V54" s="870"/>
      <c r="W54" s="870"/>
      <c r="X54" s="870"/>
      <c r="Y54" s="870"/>
      <c r="Z54" s="870"/>
      <c r="AA54" s="870"/>
      <c r="AB54" s="881" t="s">
        <v>709</v>
      </c>
      <c r="AC54" s="883"/>
      <c r="AD54" s="546"/>
      <c r="AE54" s="547" t="s">
        <v>39</v>
      </c>
    </row>
    <row r="55" spans="2:31" ht="12.75" customHeight="1">
      <c r="B55" s="840">
        <f>B53+1</f>
        <v>16</v>
      </c>
      <c r="C55" s="668" t="s">
        <v>40</v>
      </c>
      <c r="D55" s="515"/>
      <c r="E55" s="516"/>
      <c r="F55" s="884"/>
      <c r="G55" s="885"/>
      <c r="H55" s="886"/>
      <c r="I55" s="885"/>
      <c r="J55" s="885"/>
      <c r="K55" s="886"/>
      <c r="L55" s="885"/>
      <c r="M55" s="885"/>
      <c r="N55" s="886"/>
      <c r="O55" s="885"/>
      <c r="P55" s="757"/>
      <c r="Q55" s="548"/>
      <c r="R55" s="548"/>
      <c r="S55" s="548"/>
      <c r="T55" s="548"/>
      <c r="U55" s="548"/>
      <c r="V55" s="548"/>
      <c r="W55" s="548"/>
      <c r="X55" s="548"/>
      <c r="Y55" s="548"/>
      <c r="Z55" s="548"/>
      <c r="AA55" s="548"/>
      <c r="AB55" s="661" t="s">
        <v>41</v>
      </c>
      <c r="AC55" s="757"/>
      <c r="AD55" s="548"/>
      <c r="AE55" s="549"/>
    </row>
    <row r="56" spans="2:31" ht="8.65" customHeight="1">
      <c r="B56" s="841"/>
      <c r="C56" s="538" t="s">
        <v>433</v>
      </c>
      <c r="D56" s="28"/>
      <c r="E56" s="419"/>
      <c r="F56" s="635">
        <v>0.3</v>
      </c>
      <c r="G56" s="633"/>
      <c r="H56" s="634"/>
      <c r="I56" s="887">
        <v>0.2</v>
      </c>
      <c r="J56" s="887"/>
      <c r="K56" s="887"/>
      <c r="L56" s="633"/>
      <c r="M56" s="633"/>
      <c r="N56" s="634"/>
      <c r="O56" s="664">
        <v>0.05</v>
      </c>
      <c r="P56" s="763"/>
      <c r="Q56" s="633"/>
      <c r="R56" s="664">
        <v>0</v>
      </c>
      <c r="S56" s="757"/>
      <c r="T56" s="633"/>
      <c r="U56" s="633"/>
      <c r="V56" s="633"/>
      <c r="W56" s="633"/>
      <c r="X56" s="633"/>
      <c r="Y56" s="633"/>
      <c r="Z56" s="633" t="s">
        <v>42</v>
      </c>
      <c r="AA56" s="757"/>
      <c r="AB56" s="38" t="s">
        <v>43</v>
      </c>
      <c r="AC56" s="38"/>
      <c r="AD56" s="38"/>
      <c r="AE56" s="550"/>
    </row>
    <row r="57" spans="2:31" ht="12.75" customHeight="1">
      <c r="B57" s="851">
        <f>B55+1</f>
        <v>17</v>
      </c>
      <c r="C57" s="668" t="s">
        <v>44</v>
      </c>
      <c r="D57" s="515"/>
      <c r="E57" s="516"/>
      <c r="F57" s="889"/>
      <c r="G57" s="890"/>
      <c r="H57" s="890"/>
      <c r="I57" s="890"/>
      <c r="J57" s="890"/>
      <c r="K57" s="890"/>
      <c r="L57" s="890"/>
      <c r="M57" s="890"/>
      <c r="N57" s="893"/>
      <c r="O57" s="894"/>
      <c r="P57" s="840">
        <v>18</v>
      </c>
      <c r="Q57" s="880" t="s">
        <v>45</v>
      </c>
      <c r="R57" s="869"/>
      <c r="S57" s="869"/>
      <c r="T57" s="869"/>
      <c r="U57" s="869"/>
      <c r="V57" s="869"/>
      <c r="W57" s="869"/>
      <c r="X57" s="869"/>
      <c r="Y57" s="869"/>
      <c r="Z57" s="869"/>
      <c r="AA57" s="873"/>
      <c r="AB57" s="889"/>
      <c r="AC57" s="890"/>
      <c r="AD57" s="890"/>
      <c r="AE57" s="897"/>
    </row>
    <row r="58" spans="2:31" ht="8.25" customHeight="1">
      <c r="B58" s="841"/>
      <c r="C58" s="538" t="s">
        <v>434</v>
      </c>
      <c r="D58" s="28"/>
      <c r="E58" s="419"/>
      <c r="F58" s="891"/>
      <c r="G58" s="892"/>
      <c r="H58" s="892"/>
      <c r="I58" s="892"/>
      <c r="J58" s="892"/>
      <c r="K58" s="892"/>
      <c r="L58" s="892"/>
      <c r="M58" s="892"/>
      <c r="N58" s="895"/>
      <c r="O58" s="896"/>
      <c r="P58" s="841"/>
      <c r="Q58" s="899" t="s">
        <v>618</v>
      </c>
      <c r="R58" s="870"/>
      <c r="S58" s="870"/>
      <c r="T58" s="870"/>
      <c r="U58" s="870"/>
      <c r="V58" s="870"/>
      <c r="W58" s="870"/>
      <c r="X58" s="870"/>
      <c r="Y58" s="870"/>
      <c r="Z58" s="870"/>
      <c r="AA58" s="872"/>
      <c r="AB58" s="891"/>
      <c r="AC58" s="892"/>
      <c r="AD58" s="892"/>
      <c r="AE58" s="898"/>
    </row>
    <row r="59" spans="2:31" s="39" customFormat="1" ht="2.25" customHeight="1">
      <c r="B59" s="900"/>
      <c r="C59" s="900"/>
      <c r="D59" s="900"/>
      <c r="E59" s="900"/>
      <c r="F59" s="900"/>
      <c r="G59" s="900"/>
      <c r="H59" s="900"/>
      <c r="I59" s="900"/>
      <c r="J59" s="900"/>
      <c r="K59" s="900"/>
      <c r="L59" s="900"/>
      <c r="M59" s="900"/>
      <c r="N59" s="900"/>
      <c r="O59" s="900"/>
      <c r="P59" s="900"/>
      <c r="Q59" s="900"/>
      <c r="R59" s="900"/>
      <c r="S59" s="900"/>
      <c r="T59" s="900"/>
      <c r="U59" s="900"/>
      <c r="V59" s="900"/>
      <c r="W59" s="900"/>
      <c r="X59" s="900"/>
      <c r="Y59" s="900"/>
      <c r="Z59" s="900"/>
      <c r="AA59" s="900"/>
      <c r="AB59" s="900"/>
      <c r="AC59" s="900"/>
      <c r="AD59" s="900"/>
      <c r="AE59" s="900"/>
    </row>
    <row r="60" spans="2:31" s="39" customFormat="1" ht="11.25" customHeight="1">
      <c r="B60" s="900"/>
      <c r="C60" s="900"/>
      <c r="D60" s="900"/>
      <c r="E60" s="900"/>
      <c r="F60" s="900"/>
      <c r="G60" s="900"/>
      <c r="H60" s="900"/>
      <c r="I60" s="900"/>
      <c r="J60" s="900"/>
      <c r="K60" s="900"/>
      <c r="L60" s="900"/>
      <c r="M60" s="900"/>
      <c r="N60" s="900"/>
      <c r="O60" s="900"/>
      <c r="P60" s="900"/>
      <c r="Q60" s="900"/>
      <c r="R60" s="900"/>
      <c r="S60" s="900"/>
      <c r="T60" s="900"/>
      <c r="U60" s="900"/>
      <c r="V60" s="900"/>
      <c r="W60" s="900"/>
      <c r="X60" s="900"/>
      <c r="Y60" s="900"/>
      <c r="Z60" s="900"/>
      <c r="AA60" s="900"/>
      <c r="AB60" s="900"/>
      <c r="AC60" s="900"/>
      <c r="AD60" s="900"/>
      <c r="AE60" s="900"/>
    </row>
    <row r="61" spans="2:31" s="39" customFormat="1" ht="9.75" customHeight="1">
      <c r="B61" s="901"/>
      <c r="C61" s="901"/>
      <c r="D61" s="901"/>
      <c r="E61" s="901"/>
      <c r="F61" s="901"/>
      <c r="G61" s="901"/>
      <c r="H61" s="901"/>
      <c r="I61" s="901"/>
      <c r="J61" s="901"/>
      <c r="K61" s="901"/>
      <c r="L61" s="901"/>
      <c r="M61" s="901"/>
      <c r="N61" s="901"/>
      <c r="O61" s="901"/>
      <c r="P61" s="901"/>
      <c r="Q61" s="901"/>
      <c r="R61" s="901"/>
      <c r="S61" s="901"/>
      <c r="T61" s="901"/>
      <c r="U61" s="901"/>
      <c r="V61" s="901"/>
      <c r="W61" s="901"/>
      <c r="X61" s="901"/>
      <c r="Y61" s="901"/>
      <c r="Z61" s="901"/>
      <c r="AA61" s="901"/>
      <c r="AB61" s="901"/>
      <c r="AC61" s="901"/>
      <c r="AD61" s="901"/>
      <c r="AE61" s="901"/>
    </row>
    <row r="62" spans="2:31" s="39" customFormat="1" ht="9.75" customHeight="1">
      <c r="B62" s="888"/>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row>
    <row r="63" spans="2:31" s="39" customFormat="1" ht="9.75" customHeight="1">
      <c r="B63" s="888"/>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row>
    <row r="64" spans="2:31" ht="20.25" customHeight="1">
      <c r="B64" s="888"/>
      <c r="C64" s="888"/>
      <c r="D64" s="888"/>
      <c r="E64" s="888"/>
      <c r="F64" s="888"/>
      <c r="G64" s="888"/>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row>
    <row r="65" spans="2:32" ht="15" customHeight="1">
      <c r="B65" s="888"/>
      <c r="C65" s="888"/>
      <c r="D65" s="888"/>
      <c r="E65" s="888"/>
      <c r="F65" s="888"/>
      <c r="G65" s="888"/>
      <c r="H65" s="888"/>
      <c r="I65" s="888"/>
      <c r="J65" s="888"/>
      <c r="K65" s="888"/>
      <c r="L65" s="888"/>
      <c r="M65" s="888"/>
      <c r="N65" s="888"/>
      <c r="O65" s="888"/>
      <c r="P65" s="888"/>
      <c r="Q65" s="888"/>
      <c r="R65" s="888"/>
      <c r="S65" s="888"/>
      <c r="T65" s="888"/>
      <c r="U65" s="888"/>
      <c r="V65" s="888"/>
      <c r="W65" s="888"/>
      <c r="X65" s="888"/>
      <c r="Y65" s="888"/>
      <c r="Z65" s="888"/>
      <c r="AA65" s="888"/>
      <c r="AB65" s="888"/>
      <c r="AC65" s="888"/>
      <c r="AD65" s="888"/>
      <c r="AE65" s="888"/>
    </row>
    <row r="66" spans="2:32" ht="14.25" customHeight="1">
      <c r="B66" s="888"/>
      <c r="C66" s="888"/>
      <c r="D66" s="888"/>
      <c r="E66" s="888"/>
      <c r="F66" s="888"/>
      <c r="G66" s="888"/>
      <c r="H66" s="888"/>
      <c r="I66" s="888"/>
      <c r="J66" s="888"/>
      <c r="K66" s="888"/>
      <c r="L66" s="888"/>
      <c r="M66" s="888"/>
      <c r="N66" s="888"/>
      <c r="O66" s="888"/>
      <c r="P66" s="888"/>
      <c r="Q66" s="888"/>
      <c r="R66" s="888"/>
      <c r="S66" s="888"/>
      <c r="T66" s="888"/>
      <c r="U66" s="888"/>
      <c r="V66" s="888"/>
      <c r="W66" s="888"/>
      <c r="X66" s="888"/>
      <c r="Y66" s="888"/>
      <c r="Z66" s="888"/>
      <c r="AA66" s="888"/>
      <c r="AB66" s="888"/>
      <c r="AC66" s="888"/>
      <c r="AD66" s="888"/>
      <c r="AE66" s="888"/>
    </row>
    <row r="67" spans="2:32" ht="27" customHeight="1">
      <c r="B67" s="888"/>
      <c r="C67" s="888"/>
      <c r="D67" s="888"/>
      <c r="E67" s="888"/>
      <c r="F67" s="888"/>
      <c r="G67" s="888"/>
      <c r="H67" s="888"/>
      <c r="I67" s="888"/>
      <c r="J67" s="888"/>
      <c r="K67" s="888"/>
      <c r="L67" s="888"/>
      <c r="M67" s="888"/>
      <c r="N67" s="888"/>
      <c r="O67" s="888"/>
      <c r="P67" s="888"/>
      <c r="Q67" s="888"/>
      <c r="R67" s="888"/>
      <c r="S67" s="888"/>
      <c r="T67" s="888"/>
      <c r="U67" s="888"/>
      <c r="V67" s="888"/>
      <c r="W67" s="888"/>
      <c r="X67" s="888"/>
      <c r="Y67" s="888"/>
      <c r="Z67" s="888"/>
      <c r="AA67" s="888"/>
      <c r="AB67" s="888"/>
      <c r="AC67" s="888"/>
      <c r="AD67" s="888"/>
      <c r="AE67" s="888"/>
    </row>
    <row r="68" spans="2:32" ht="18.75" customHeight="1">
      <c r="B68" s="888"/>
      <c r="C68" s="888"/>
      <c r="D68" s="888"/>
      <c r="E68" s="888"/>
      <c r="F68" s="888"/>
      <c r="G68" s="888"/>
      <c r="H68" s="888"/>
      <c r="I68" s="888"/>
      <c r="J68" s="888"/>
      <c r="K68" s="888"/>
      <c r="L68" s="888"/>
      <c r="M68" s="888"/>
      <c r="N68" s="888"/>
      <c r="O68" s="888"/>
      <c r="P68" s="888"/>
      <c r="Q68" s="888"/>
      <c r="R68" s="888"/>
      <c r="S68" s="888"/>
      <c r="T68" s="888"/>
      <c r="U68" s="888"/>
      <c r="V68" s="888"/>
      <c r="W68" s="888"/>
      <c r="X68" s="888"/>
      <c r="Y68" s="888"/>
      <c r="Z68" s="888"/>
      <c r="AA68" s="888"/>
      <c r="AB68" s="888"/>
      <c r="AC68" s="888"/>
      <c r="AD68" s="888"/>
      <c r="AE68" s="888"/>
      <c r="AF68" s="352"/>
    </row>
    <row r="69" spans="2:32">
      <c r="B69" s="888"/>
      <c r="C69" s="888"/>
      <c r="D69" s="888"/>
      <c r="E69" s="888"/>
      <c r="F69" s="888"/>
      <c r="G69" s="888"/>
      <c r="H69" s="888"/>
      <c r="I69" s="888"/>
      <c r="J69" s="888"/>
      <c r="K69" s="888"/>
      <c r="L69" s="888"/>
      <c r="M69" s="888"/>
      <c r="N69" s="888"/>
      <c r="O69" s="888"/>
      <c r="P69" s="888"/>
      <c r="Q69" s="888"/>
      <c r="R69" s="888"/>
      <c r="S69" s="888"/>
      <c r="T69" s="888"/>
      <c r="U69" s="888"/>
      <c r="V69" s="888"/>
      <c r="W69" s="888"/>
      <c r="X69" s="888"/>
      <c r="Y69" s="888"/>
      <c r="Z69" s="888"/>
      <c r="AA69" s="888"/>
      <c r="AB69" s="888"/>
      <c r="AC69" s="888"/>
      <c r="AD69" s="888"/>
      <c r="AE69" s="888"/>
    </row>
    <row r="70" spans="2:32">
      <c r="B70" s="888"/>
      <c r="C70" s="888"/>
      <c r="D70" s="888"/>
      <c r="E70" s="888"/>
      <c r="F70" s="888"/>
      <c r="G70" s="888"/>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row>
    <row r="71" spans="2:32">
      <c r="B71" s="888"/>
      <c r="C71" s="888"/>
      <c r="D71" s="888"/>
      <c r="E71" s="888"/>
      <c r="F71" s="888"/>
      <c r="G71" s="888"/>
      <c r="H71" s="888"/>
      <c r="I71" s="888"/>
      <c r="J71" s="888"/>
      <c r="K71" s="888"/>
      <c r="L71" s="888"/>
      <c r="M71" s="888"/>
      <c r="N71" s="888"/>
      <c r="O71" s="888"/>
      <c r="P71" s="888"/>
      <c r="Q71" s="888"/>
      <c r="R71" s="888"/>
      <c r="S71" s="888"/>
      <c r="T71" s="888"/>
      <c r="U71" s="888"/>
      <c r="V71" s="888"/>
      <c r="W71" s="888"/>
      <c r="X71" s="888"/>
      <c r="Y71" s="888"/>
      <c r="Z71" s="888"/>
      <c r="AA71" s="888"/>
      <c r="AB71" s="888"/>
      <c r="AC71" s="888"/>
      <c r="AD71" s="888"/>
      <c r="AE71" s="888"/>
    </row>
    <row r="72" spans="2:32">
      <c r="B72" s="888"/>
      <c r="C72" s="888"/>
      <c r="D72" s="888"/>
      <c r="E72" s="888"/>
      <c r="F72" s="888"/>
      <c r="G72" s="888"/>
      <c r="H72" s="888"/>
      <c r="I72" s="888"/>
      <c r="J72" s="888"/>
      <c r="K72" s="888"/>
      <c r="L72" s="888"/>
      <c r="M72" s="888"/>
      <c r="N72" s="888"/>
      <c r="O72" s="888"/>
      <c r="P72" s="888"/>
      <c r="Q72" s="888"/>
      <c r="R72" s="888"/>
      <c r="S72" s="888"/>
      <c r="T72" s="888"/>
      <c r="U72" s="888"/>
      <c r="V72" s="888"/>
      <c r="W72" s="888"/>
      <c r="X72" s="888"/>
      <c r="Y72" s="888"/>
      <c r="Z72" s="888"/>
      <c r="AA72" s="888"/>
      <c r="AB72" s="888"/>
      <c r="AC72" s="888"/>
      <c r="AD72" s="888"/>
      <c r="AE72" s="888"/>
    </row>
    <row r="73" spans="2:32">
      <c r="B73" s="888"/>
      <c r="C73" s="888"/>
      <c r="D73" s="888"/>
      <c r="E73" s="888"/>
      <c r="F73" s="888"/>
      <c r="G73" s="888"/>
      <c r="H73" s="888"/>
      <c r="I73" s="888"/>
      <c r="J73" s="888"/>
      <c r="K73" s="888"/>
      <c r="L73" s="888"/>
      <c r="M73" s="888"/>
      <c r="N73" s="888"/>
      <c r="O73" s="888"/>
      <c r="P73" s="888"/>
      <c r="Q73" s="888"/>
      <c r="R73" s="888"/>
      <c r="S73" s="888"/>
      <c r="T73" s="888"/>
      <c r="U73" s="888"/>
      <c r="V73" s="888"/>
      <c r="W73" s="888"/>
      <c r="X73" s="888"/>
      <c r="Y73" s="888"/>
      <c r="Z73" s="888"/>
      <c r="AA73" s="888"/>
      <c r="AB73" s="888"/>
      <c r="AC73" s="888"/>
      <c r="AD73" s="888"/>
      <c r="AE73" s="888"/>
    </row>
    <row r="74" spans="2:32">
      <c r="B74" s="888"/>
      <c r="C74" s="888"/>
      <c r="D74" s="888"/>
      <c r="E74" s="888"/>
      <c r="F74" s="888"/>
      <c r="G74" s="888"/>
      <c r="H74" s="888"/>
      <c r="I74" s="888"/>
      <c r="J74" s="888"/>
      <c r="K74" s="888"/>
      <c r="L74" s="888"/>
      <c r="M74" s="888"/>
      <c r="N74" s="888"/>
      <c r="O74" s="888"/>
      <c r="P74" s="888"/>
      <c r="Q74" s="888"/>
      <c r="R74" s="888"/>
      <c r="S74" s="888"/>
      <c r="T74" s="888"/>
      <c r="U74" s="888"/>
      <c r="V74" s="888"/>
      <c r="W74" s="888"/>
      <c r="X74" s="888"/>
      <c r="Y74" s="888"/>
      <c r="Z74" s="888"/>
      <c r="AA74" s="888"/>
      <c r="AB74" s="888"/>
      <c r="AC74" s="888"/>
      <c r="AD74" s="888"/>
      <c r="AE74" s="888"/>
    </row>
    <row r="75" spans="2:32">
      <c r="B75" s="757"/>
      <c r="C75" s="758"/>
      <c r="D75" s="758"/>
      <c r="E75" s="758"/>
      <c r="F75" s="757"/>
      <c r="G75" s="757"/>
      <c r="H75" s="757"/>
      <c r="I75" s="757"/>
      <c r="J75" s="757"/>
      <c r="K75" s="757"/>
      <c r="L75" s="757"/>
      <c r="M75" s="757"/>
      <c r="N75" s="757"/>
      <c r="O75" s="757"/>
      <c r="P75" s="757"/>
      <c r="Q75" s="757"/>
      <c r="R75" s="757"/>
      <c r="S75" s="757"/>
      <c r="T75" s="757"/>
      <c r="U75" s="757"/>
      <c r="V75" s="757"/>
      <c r="W75" s="757"/>
      <c r="X75" s="757"/>
      <c r="Y75" s="757"/>
      <c r="Z75" s="757"/>
      <c r="AA75" s="757"/>
      <c r="AB75" s="757"/>
      <c r="AC75" s="757"/>
      <c r="AD75" s="757"/>
      <c r="AE75" s="757"/>
    </row>
    <row r="76" spans="2:32">
      <c r="B76" s="757"/>
      <c r="C76" s="758"/>
      <c r="D76" s="758"/>
      <c r="E76" s="758"/>
      <c r="F76" s="757"/>
      <c r="G76" s="757"/>
      <c r="H76" s="757"/>
      <c r="I76" s="757"/>
      <c r="J76" s="757"/>
      <c r="K76" s="757"/>
      <c r="L76" s="757"/>
      <c r="M76" s="757"/>
      <c r="N76" s="757"/>
      <c r="O76" s="757"/>
      <c r="P76" s="757"/>
      <c r="Q76" s="757"/>
      <c r="R76" s="757"/>
      <c r="S76" s="757"/>
      <c r="T76" s="757"/>
      <c r="U76" s="757"/>
      <c r="V76" s="757"/>
      <c r="W76" s="757"/>
      <c r="X76" s="757"/>
      <c r="Y76" s="757"/>
      <c r="Z76" s="757"/>
      <c r="AA76" s="757"/>
      <c r="AB76" s="757"/>
      <c r="AC76" s="757"/>
      <c r="AD76" s="757"/>
      <c r="AE76" s="757"/>
    </row>
  </sheetData>
  <mergeCells count="88">
    <mergeCell ref="B62:AE74"/>
    <mergeCell ref="B57:B58"/>
    <mergeCell ref="F57:M58"/>
    <mergeCell ref="N57:O58"/>
    <mergeCell ref="P57:P58"/>
    <mergeCell ref="Q57:AA57"/>
    <mergeCell ref="AB57:AD58"/>
    <mergeCell ref="AE57:AE58"/>
    <mergeCell ref="Q58:AA58"/>
    <mergeCell ref="B59:AE59"/>
    <mergeCell ref="B60:AE60"/>
    <mergeCell ref="B61:AE61"/>
    <mergeCell ref="B55:B56"/>
    <mergeCell ref="F55:G55"/>
    <mergeCell ref="H55:J55"/>
    <mergeCell ref="K55:M55"/>
    <mergeCell ref="N55:O55"/>
    <mergeCell ref="I56:K56"/>
    <mergeCell ref="B53:B54"/>
    <mergeCell ref="F53:O53"/>
    <mergeCell ref="P53:AA53"/>
    <mergeCell ref="AB53:AC53"/>
    <mergeCell ref="F54:O54"/>
    <mergeCell ref="P54:AA54"/>
    <mergeCell ref="AB54:AC54"/>
    <mergeCell ref="G48:S48"/>
    <mergeCell ref="U48:AE48"/>
    <mergeCell ref="G51:R51"/>
    <mergeCell ref="U51:AE51"/>
    <mergeCell ref="G52:P52"/>
    <mergeCell ref="U52:AE52"/>
    <mergeCell ref="G50:S50"/>
    <mergeCell ref="U50:AE50"/>
    <mergeCell ref="U49:AE49"/>
    <mergeCell ref="G49:R49"/>
    <mergeCell ref="G45:R45"/>
    <mergeCell ref="U45:AE45"/>
    <mergeCell ref="G46:Q46"/>
    <mergeCell ref="U46:AE46"/>
    <mergeCell ref="G47:R47"/>
    <mergeCell ref="U47:AE47"/>
    <mergeCell ref="B41:B42"/>
    <mergeCell ref="G41:R41"/>
    <mergeCell ref="G42:S42"/>
    <mergeCell ref="U42:AE42"/>
    <mergeCell ref="B43:B44"/>
    <mergeCell ref="G43:R43"/>
    <mergeCell ref="U43:AE43"/>
    <mergeCell ref="G44:T44"/>
    <mergeCell ref="U44:AE44"/>
    <mergeCell ref="B37:B38"/>
    <mergeCell ref="B39:B40"/>
    <mergeCell ref="N39:O39"/>
    <mergeCell ref="R39:Z39"/>
    <mergeCell ref="N40:P40"/>
    <mergeCell ref="R40:U40"/>
    <mergeCell ref="B33:B34"/>
    <mergeCell ref="F33:AE33"/>
    <mergeCell ref="F34:AE34"/>
    <mergeCell ref="B35:B36"/>
    <mergeCell ref="F35:AE35"/>
    <mergeCell ref="F36:AE36"/>
    <mergeCell ref="B29:B30"/>
    <mergeCell ref="B31:B32"/>
    <mergeCell ref="F31:AE31"/>
    <mergeCell ref="F32:AE32"/>
    <mergeCell ref="B25:B26"/>
    <mergeCell ref="F25:AE25"/>
    <mergeCell ref="F26:AE26"/>
    <mergeCell ref="B27:B28"/>
    <mergeCell ref="F27:AE27"/>
    <mergeCell ref="F28:AE28"/>
    <mergeCell ref="B3:AE3"/>
    <mergeCell ref="B4:AE4"/>
    <mergeCell ref="B5:AE6"/>
    <mergeCell ref="G15:I15"/>
    <mergeCell ref="B17:B18"/>
    <mergeCell ref="F17:N17"/>
    <mergeCell ref="W17:AE17"/>
    <mergeCell ref="B23:B24"/>
    <mergeCell ref="F23:AE23"/>
    <mergeCell ref="F24:AE24"/>
    <mergeCell ref="B19:B20"/>
    <mergeCell ref="F19:AE19"/>
    <mergeCell ref="F20:AE20"/>
    <mergeCell ref="B21:B22"/>
    <mergeCell ref="F21:AE21"/>
    <mergeCell ref="F22:AE22"/>
  </mergeCells>
  <printOptions horizontalCentered="1"/>
  <pageMargins left="0.18518518518518501" right="0.12" top="0.6" bottom="0.3" header="0.3" footer="0.3"/>
  <pageSetup paperSize="9" scale="90" orientation="portrait" r:id="rId1"/>
  <headerFooter scaleWithDoc="0">
    <oddHeader>&amp;L&amp;"Times New Roman,Bold"&amp;9TOI 01 / I</oddHeader>
    <oddFooter>&amp;R&amp;G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72"/>
  <sheetViews>
    <sheetView topLeftCell="A50" zoomScale="160" zoomScaleNormal="160" zoomScaleSheetLayoutView="110" workbookViewId="0">
      <selection activeCell="AE78" sqref="AE78"/>
    </sheetView>
  </sheetViews>
  <sheetFormatPr defaultColWidth="9.08984375" defaultRowHeight="14.5"/>
  <cols>
    <col min="1" max="1" width="6.26953125" style="111" customWidth="1"/>
    <col min="2" max="2" width="66.7265625" style="111" customWidth="1"/>
    <col min="3" max="3" width="2.36328125" style="132" customWidth="1"/>
    <col min="4" max="4" width="3.08984375" style="182" customWidth="1"/>
    <col min="5" max="5" width="23.26953125" style="183" customWidth="1"/>
    <col min="6" max="6" width="23.26953125" style="129" customWidth="1"/>
    <col min="7" max="12" width="9.08984375" style="129"/>
    <col min="13" max="16384" width="9.08984375" style="111"/>
  </cols>
  <sheetData>
    <row r="1" spans="1:12" ht="21.75" customHeight="1"/>
    <row r="2" spans="1:12" ht="48.75" customHeight="1">
      <c r="A2" s="184"/>
      <c r="B2" s="184"/>
      <c r="C2" s="185"/>
      <c r="F2" s="186"/>
    </row>
    <row r="3" spans="1:12" s="42" customFormat="1" ht="17">
      <c r="A3" s="187"/>
      <c r="B3" s="188" t="s">
        <v>886</v>
      </c>
      <c r="C3" s="1216" t="s">
        <v>237</v>
      </c>
      <c r="D3" s="1218">
        <v>28</v>
      </c>
      <c r="E3" s="1201">
        <v>0</v>
      </c>
      <c r="F3" s="1163"/>
      <c r="G3" s="50"/>
      <c r="H3" s="50"/>
      <c r="I3" s="50"/>
      <c r="J3" s="50"/>
      <c r="K3" s="50"/>
      <c r="L3" s="50"/>
    </row>
    <row r="4" spans="1:12" s="42" customFormat="1" ht="9" customHeight="1">
      <c r="A4" s="189"/>
      <c r="B4" s="190" t="s">
        <v>887</v>
      </c>
      <c r="C4" s="1245"/>
      <c r="D4" s="1246"/>
      <c r="E4" s="1208"/>
      <c r="F4" s="1203"/>
      <c r="G4" s="50"/>
      <c r="H4" s="50"/>
      <c r="I4" s="50"/>
      <c r="J4" s="50"/>
      <c r="K4" s="50"/>
      <c r="L4" s="50"/>
    </row>
    <row r="5" spans="1:12" s="42" customFormat="1" ht="17.25" customHeight="1">
      <c r="A5" s="191"/>
      <c r="B5" s="192" t="s">
        <v>888</v>
      </c>
      <c r="C5" s="1247" t="s">
        <v>237</v>
      </c>
      <c r="D5" s="1248">
        <v>29</v>
      </c>
      <c r="E5" s="1207">
        <v>0</v>
      </c>
      <c r="F5" s="1204"/>
      <c r="G5" s="50"/>
      <c r="H5" s="50"/>
      <c r="I5" s="50"/>
      <c r="J5" s="50"/>
      <c r="K5" s="50"/>
      <c r="L5" s="50"/>
    </row>
    <row r="6" spans="1:12" s="42" customFormat="1" ht="9" customHeight="1">
      <c r="A6" s="189"/>
      <c r="B6" s="190" t="s">
        <v>889</v>
      </c>
      <c r="C6" s="1245"/>
      <c r="D6" s="1246"/>
      <c r="E6" s="1208"/>
      <c r="F6" s="1203"/>
      <c r="G6" s="50"/>
      <c r="H6" s="50"/>
      <c r="I6" s="50"/>
      <c r="J6" s="50"/>
      <c r="K6" s="50"/>
      <c r="L6" s="50"/>
    </row>
    <row r="7" spans="1:12" s="42" customFormat="1" ht="16.5" customHeight="1">
      <c r="A7" s="191"/>
      <c r="B7" s="192" t="s">
        <v>613</v>
      </c>
      <c r="C7" s="1247" t="s">
        <v>237</v>
      </c>
      <c r="D7" s="1248">
        <v>30</v>
      </c>
      <c r="E7" s="1207">
        <v>0</v>
      </c>
      <c r="F7" s="1204"/>
      <c r="G7" s="50"/>
      <c r="H7" s="50"/>
      <c r="I7" s="50"/>
      <c r="J7" s="50"/>
      <c r="K7" s="50"/>
      <c r="L7" s="50"/>
    </row>
    <row r="8" spans="1:12" s="42" customFormat="1" ht="9" customHeight="1">
      <c r="A8" s="189"/>
      <c r="B8" s="190" t="s">
        <v>274</v>
      </c>
      <c r="C8" s="1245"/>
      <c r="D8" s="1246"/>
      <c r="E8" s="1208"/>
      <c r="F8" s="1203"/>
      <c r="G8" s="50"/>
      <c r="H8" s="50"/>
      <c r="I8" s="50"/>
      <c r="J8" s="50"/>
      <c r="K8" s="50"/>
      <c r="L8" s="50"/>
    </row>
    <row r="9" spans="1:12" s="42" customFormat="1" ht="18" customHeight="1">
      <c r="A9" s="193"/>
      <c r="B9" s="194" t="s">
        <v>890</v>
      </c>
      <c r="C9" s="1243" t="s">
        <v>237</v>
      </c>
      <c r="D9" s="1244">
        <v>31</v>
      </c>
      <c r="E9" s="1204"/>
      <c r="F9" s="1209">
        <f>SUM(E3:E8)+'P9'!E62+'P9'!E64</f>
        <v>0</v>
      </c>
      <c r="G9" s="50"/>
      <c r="H9" s="50"/>
      <c r="I9" s="50"/>
      <c r="J9" s="50"/>
      <c r="K9" s="50"/>
      <c r="L9" s="50"/>
    </row>
    <row r="10" spans="1:12" s="42" customFormat="1" ht="9" customHeight="1">
      <c r="A10" s="195"/>
      <c r="B10" s="196" t="s">
        <v>891</v>
      </c>
      <c r="C10" s="1239"/>
      <c r="D10" s="1240"/>
      <c r="E10" s="1164"/>
      <c r="F10" s="1206"/>
      <c r="G10" s="50"/>
      <c r="H10" s="50"/>
      <c r="I10" s="50"/>
      <c r="J10" s="50"/>
      <c r="K10" s="50"/>
      <c r="L10" s="50"/>
    </row>
    <row r="11" spans="1:12" s="42" customFormat="1" ht="17.25" customHeight="1">
      <c r="A11" s="97" t="s">
        <v>269</v>
      </c>
      <c r="B11" s="197" t="s">
        <v>275</v>
      </c>
      <c r="C11" s="198"/>
      <c r="D11" s="199"/>
      <c r="E11" s="1163"/>
      <c r="F11" s="1163"/>
      <c r="G11" s="50"/>
      <c r="H11" s="50"/>
      <c r="I11" s="50"/>
      <c r="J11" s="50"/>
      <c r="K11" s="50"/>
      <c r="L11" s="50"/>
    </row>
    <row r="12" spans="1:12" s="42" customFormat="1" ht="9" customHeight="1">
      <c r="A12" s="200" t="s">
        <v>276</v>
      </c>
      <c r="B12" s="127" t="s">
        <v>1028</v>
      </c>
      <c r="C12" s="201"/>
      <c r="D12" s="202"/>
      <c r="E12" s="1164"/>
      <c r="F12" s="1164"/>
      <c r="G12" s="50"/>
      <c r="H12" s="50"/>
      <c r="I12" s="50"/>
      <c r="J12" s="50"/>
      <c r="K12" s="50"/>
      <c r="L12" s="50"/>
    </row>
    <row r="13" spans="1:12" s="42" customFormat="1" ht="17.25" customHeight="1">
      <c r="A13" s="203"/>
      <c r="B13" s="204" t="s">
        <v>277</v>
      </c>
      <c r="C13" s="1241" t="s">
        <v>237</v>
      </c>
      <c r="D13" s="1242">
        <v>32</v>
      </c>
      <c r="E13" s="1201">
        <v>0</v>
      </c>
      <c r="F13" s="1163"/>
      <c r="G13" s="50"/>
      <c r="H13" s="50"/>
      <c r="I13" s="50"/>
      <c r="J13" s="50"/>
      <c r="K13" s="50"/>
      <c r="L13" s="50"/>
    </row>
    <row r="14" spans="1:12" s="42" customFormat="1" ht="9" customHeight="1">
      <c r="A14" s="189"/>
      <c r="B14" s="190" t="s">
        <v>278</v>
      </c>
      <c r="C14" s="1245"/>
      <c r="D14" s="1246"/>
      <c r="E14" s="1208"/>
      <c r="F14" s="1164"/>
      <c r="G14" s="50"/>
      <c r="H14" s="50"/>
      <c r="I14" s="50"/>
      <c r="J14" s="50"/>
      <c r="K14" s="50"/>
      <c r="L14" s="50"/>
    </row>
    <row r="15" spans="1:12" s="42" customFormat="1" ht="17.5" customHeight="1">
      <c r="A15" s="191"/>
      <c r="B15" s="192" t="s">
        <v>892</v>
      </c>
      <c r="C15" s="1247" t="s">
        <v>237</v>
      </c>
      <c r="D15" s="1248">
        <v>33</v>
      </c>
      <c r="E15" s="1207">
        <f>-'P5'!D38</f>
        <v>0</v>
      </c>
      <c r="F15" s="1163"/>
      <c r="G15" s="50"/>
      <c r="H15" s="50"/>
      <c r="I15" s="50"/>
      <c r="J15" s="50"/>
      <c r="K15" s="50"/>
      <c r="L15" s="50"/>
    </row>
    <row r="16" spans="1:12" s="42" customFormat="1" ht="9" customHeight="1">
      <c r="A16" s="189"/>
      <c r="B16" s="190" t="s">
        <v>893</v>
      </c>
      <c r="C16" s="1245"/>
      <c r="D16" s="1246"/>
      <c r="E16" s="1208"/>
      <c r="F16" s="1164"/>
      <c r="G16" s="50"/>
      <c r="H16" s="50"/>
      <c r="I16" s="50"/>
      <c r="J16" s="50"/>
      <c r="K16" s="50"/>
      <c r="L16" s="50"/>
    </row>
    <row r="17" spans="1:12" s="42" customFormat="1" ht="17.5" customHeight="1">
      <c r="A17" s="191"/>
      <c r="B17" s="192" t="s">
        <v>894</v>
      </c>
      <c r="C17" s="1247" t="s">
        <v>237</v>
      </c>
      <c r="D17" s="1248">
        <v>34</v>
      </c>
      <c r="E17" s="1207">
        <v>0</v>
      </c>
      <c r="F17" s="1163"/>
      <c r="G17" s="50"/>
      <c r="H17" s="50"/>
      <c r="I17" s="50"/>
      <c r="J17" s="50"/>
      <c r="K17" s="50"/>
      <c r="L17" s="50"/>
    </row>
    <row r="18" spans="1:12" s="42" customFormat="1" ht="9" customHeight="1">
      <c r="A18" s="205"/>
      <c r="B18" s="206" t="s">
        <v>895</v>
      </c>
      <c r="C18" s="1241"/>
      <c r="D18" s="1242"/>
      <c r="E18" s="1202"/>
      <c r="F18" s="1164"/>
      <c r="G18" s="50"/>
      <c r="H18" s="50"/>
      <c r="I18" s="50"/>
      <c r="J18" s="50"/>
      <c r="K18" s="50"/>
      <c r="L18" s="50"/>
    </row>
    <row r="19" spans="1:12" s="42" customFormat="1" ht="18" customHeight="1">
      <c r="A19" s="97"/>
      <c r="B19" s="344" t="s">
        <v>896</v>
      </c>
      <c r="C19" s="1249" t="s">
        <v>237</v>
      </c>
      <c r="D19" s="1251">
        <v>35</v>
      </c>
      <c r="E19" s="1163"/>
      <c r="F19" s="1205">
        <f>SUM(E13:E18)</f>
        <v>0</v>
      </c>
      <c r="G19" s="50"/>
      <c r="H19" s="50"/>
      <c r="I19" s="50"/>
      <c r="J19" s="50"/>
      <c r="K19" s="50"/>
      <c r="L19" s="50"/>
    </row>
    <row r="20" spans="1:12" s="42" customFormat="1" ht="9" customHeight="1">
      <c r="A20" s="200"/>
      <c r="B20" s="207" t="s">
        <v>897</v>
      </c>
      <c r="C20" s="1250"/>
      <c r="D20" s="1252"/>
      <c r="E20" s="1164"/>
      <c r="F20" s="1206"/>
      <c r="G20" s="50"/>
      <c r="H20" s="50"/>
      <c r="I20" s="50"/>
      <c r="J20" s="50"/>
      <c r="K20" s="50"/>
      <c r="L20" s="50"/>
    </row>
    <row r="21" spans="1:12" s="42" customFormat="1" ht="18" customHeight="1">
      <c r="A21" s="208"/>
      <c r="B21" s="209" t="s">
        <v>898</v>
      </c>
      <c r="C21" s="1239" t="s">
        <v>237</v>
      </c>
      <c r="D21" s="1240">
        <v>36</v>
      </c>
      <c r="E21" s="1163"/>
      <c r="F21" s="1205">
        <f>'P9'!F6+'P9'!F42+'P9'!F58-'P10'!F9-'P10'!F19</f>
        <v>0</v>
      </c>
      <c r="G21" s="50"/>
      <c r="H21" s="50"/>
      <c r="I21" s="50"/>
      <c r="J21" s="50"/>
      <c r="K21" s="50"/>
      <c r="L21" s="50"/>
    </row>
    <row r="22" spans="1:12" s="42" customFormat="1" ht="9" customHeight="1">
      <c r="A22" s="210"/>
      <c r="B22" s="211" t="s">
        <v>899</v>
      </c>
      <c r="C22" s="1239"/>
      <c r="D22" s="1240"/>
      <c r="E22" s="1164"/>
      <c r="F22" s="1206"/>
      <c r="G22" s="50"/>
      <c r="H22" s="50"/>
      <c r="I22" s="50"/>
      <c r="J22" s="50"/>
      <c r="K22" s="50"/>
      <c r="L22" s="50"/>
    </row>
    <row r="23" spans="1:12" s="42" customFormat="1" ht="17.5" customHeight="1">
      <c r="A23" s="685" t="s">
        <v>239</v>
      </c>
      <c r="B23" s="188" t="s">
        <v>900</v>
      </c>
      <c r="C23" s="1216" t="s">
        <v>237</v>
      </c>
      <c r="D23" s="1218">
        <v>37</v>
      </c>
      <c r="E23" s="1163"/>
      <c r="F23" s="1201">
        <f>'P11'!I22:I22</f>
        <v>0</v>
      </c>
      <c r="G23" s="50"/>
      <c r="H23" s="50"/>
      <c r="I23" s="50"/>
      <c r="J23" s="50"/>
      <c r="K23" s="50"/>
      <c r="L23" s="50"/>
    </row>
    <row r="24" spans="1:12" s="42" customFormat="1" ht="12" customHeight="1">
      <c r="A24" s="157" t="s">
        <v>260</v>
      </c>
      <c r="B24" s="109" t="s">
        <v>901</v>
      </c>
      <c r="C24" s="1217"/>
      <c r="D24" s="1219"/>
      <c r="E24" s="1164"/>
      <c r="F24" s="1202"/>
      <c r="G24" s="50"/>
      <c r="H24" s="50"/>
      <c r="I24" s="50"/>
      <c r="J24" s="50"/>
      <c r="K24" s="50"/>
      <c r="L24" s="50"/>
    </row>
    <row r="25" spans="1:12" s="42" customFormat="1" ht="17.25" customHeight="1">
      <c r="A25" s="203"/>
      <c r="B25" s="204" t="s">
        <v>902</v>
      </c>
      <c r="C25" s="1241" t="s">
        <v>237</v>
      </c>
      <c r="D25" s="1242">
        <v>38</v>
      </c>
      <c r="E25" s="1163"/>
      <c r="F25" s="1201">
        <f>SUM(F21:F24)</f>
        <v>0</v>
      </c>
      <c r="G25" s="50"/>
      <c r="H25" s="50"/>
      <c r="I25" s="50"/>
      <c r="J25" s="50"/>
      <c r="K25" s="50"/>
      <c r="L25" s="50"/>
    </row>
    <row r="26" spans="1:12" ht="9" customHeight="1">
      <c r="A26" s="205"/>
      <c r="B26" s="206" t="s">
        <v>731</v>
      </c>
      <c r="C26" s="1241"/>
      <c r="D26" s="1242"/>
      <c r="E26" s="1164"/>
      <c r="F26" s="1202"/>
    </row>
    <row r="27" spans="1:12" s="42" customFormat="1" ht="17.25" customHeight="1">
      <c r="A27" s="694" t="s">
        <v>279</v>
      </c>
      <c r="B27" s="188" t="s">
        <v>903</v>
      </c>
      <c r="C27" s="1216" t="s">
        <v>237</v>
      </c>
      <c r="D27" s="1218">
        <v>39</v>
      </c>
      <c r="E27" s="1163" t="s">
        <v>238</v>
      </c>
      <c r="F27" s="1201">
        <f>'P11'!J48:J48</f>
        <v>0</v>
      </c>
      <c r="G27" s="50"/>
      <c r="H27" s="50"/>
      <c r="I27" s="50"/>
      <c r="J27" s="50"/>
      <c r="K27" s="50"/>
      <c r="L27" s="50"/>
    </row>
    <row r="28" spans="1:12" s="42" customFormat="1" ht="12" customHeight="1">
      <c r="A28" s="200" t="s">
        <v>280</v>
      </c>
      <c r="B28" s="109" t="s">
        <v>904</v>
      </c>
      <c r="C28" s="1217"/>
      <c r="D28" s="1219"/>
      <c r="E28" s="1164"/>
      <c r="F28" s="1202"/>
      <c r="G28" s="50"/>
      <c r="H28" s="50"/>
      <c r="I28" s="50"/>
      <c r="J28" s="50"/>
      <c r="K28" s="50"/>
      <c r="L28" s="50"/>
    </row>
    <row r="29" spans="1:12" s="42" customFormat="1" ht="18" customHeight="1">
      <c r="A29" s="212"/>
      <c r="B29" s="213" t="s">
        <v>1023</v>
      </c>
      <c r="C29" s="1239" t="s">
        <v>237</v>
      </c>
      <c r="D29" s="1240">
        <v>40</v>
      </c>
      <c r="E29" s="1163"/>
      <c r="F29" s="1201">
        <f>SUM(F25:F28)</f>
        <v>0</v>
      </c>
      <c r="G29" s="50"/>
      <c r="H29" s="50"/>
      <c r="I29" s="50"/>
      <c r="J29" s="50"/>
      <c r="K29" s="50"/>
      <c r="L29" s="50"/>
    </row>
    <row r="30" spans="1:12" s="42" customFormat="1" ht="9" customHeight="1">
      <c r="A30" s="214"/>
      <c r="B30" s="215" t="s">
        <v>905</v>
      </c>
      <c r="C30" s="1239"/>
      <c r="D30" s="1240"/>
      <c r="E30" s="1164"/>
      <c r="F30" s="1202"/>
      <c r="G30" s="50"/>
      <c r="H30" s="50"/>
      <c r="I30" s="50"/>
      <c r="J30" s="50"/>
      <c r="K30" s="50"/>
      <c r="L30" s="50"/>
    </row>
    <row r="31" spans="1:12" ht="17.25" customHeight="1">
      <c r="A31" s="97" t="s">
        <v>269</v>
      </c>
      <c r="B31" s="188" t="s">
        <v>281</v>
      </c>
      <c r="C31" s="1216" t="s">
        <v>237</v>
      </c>
      <c r="D31" s="1218">
        <v>41</v>
      </c>
      <c r="E31" s="1163"/>
      <c r="F31" s="1201">
        <f>-SUM('P12'!E30:E39)</f>
        <v>0</v>
      </c>
    </row>
    <row r="32" spans="1:12" s="42" customFormat="1" ht="12" customHeight="1">
      <c r="A32" s="200" t="s">
        <v>276</v>
      </c>
      <c r="B32" s="109" t="s">
        <v>282</v>
      </c>
      <c r="C32" s="1217"/>
      <c r="D32" s="1219"/>
      <c r="E32" s="1164"/>
      <c r="F32" s="1202"/>
      <c r="G32" s="50"/>
      <c r="H32" s="50"/>
      <c r="I32" s="50"/>
      <c r="J32" s="50"/>
      <c r="K32" s="50"/>
      <c r="L32" s="50"/>
    </row>
    <row r="33" spans="1:12" s="42" customFormat="1" ht="18" customHeight="1">
      <c r="A33" s="212"/>
      <c r="B33" s="213" t="s">
        <v>906</v>
      </c>
      <c r="C33" s="1239" t="s">
        <v>237</v>
      </c>
      <c r="D33" s="1240">
        <v>42</v>
      </c>
      <c r="E33" s="1163"/>
      <c r="F33" s="1201">
        <f>SUM(F29:F32)</f>
        <v>0</v>
      </c>
      <c r="G33" s="50"/>
      <c r="H33" s="50"/>
      <c r="I33" s="50"/>
      <c r="J33" s="50"/>
      <c r="K33" s="50"/>
      <c r="L33" s="50"/>
    </row>
    <row r="34" spans="1:12" s="42" customFormat="1" ht="9" customHeight="1">
      <c r="A34" s="214"/>
      <c r="B34" s="215" t="s">
        <v>907</v>
      </c>
      <c r="C34" s="1239"/>
      <c r="D34" s="1240"/>
      <c r="E34" s="1164"/>
      <c r="F34" s="1202"/>
      <c r="G34" s="50"/>
      <c r="H34" s="50"/>
      <c r="I34" s="50"/>
      <c r="J34" s="50"/>
      <c r="K34" s="50"/>
      <c r="L34" s="50"/>
    </row>
    <row r="35" spans="1:12" s="42" customFormat="1" ht="17.25" customHeight="1">
      <c r="A35" s="187"/>
      <c r="B35" s="188" t="s">
        <v>908</v>
      </c>
      <c r="C35" s="1216" t="s">
        <v>237</v>
      </c>
      <c r="D35" s="1218">
        <v>43</v>
      </c>
      <c r="E35" s="1163"/>
      <c r="F35" s="1201">
        <v>0</v>
      </c>
      <c r="G35" s="216"/>
      <c r="H35" s="50"/>
      <c r="I35" s="50"/>
      <c r="J35" s="50"/>
      <c r="K35" s="50"/>
      <c r="L35" s="50"/>
    </row>
    <row r="36" spans="1:12" s="42" customFormat="1" ht="9" customHeight="1">
      <c r="A36" s="217"/>
      <c r="B36" s="109" t="s">
        <v>909</v>
      </c>
      <c r="C36" s="1217"/>
      <c r="D36" s="1219"/>
      <c r="E36" s="1164"/>
      <c r="F36" s="1202"/>
      <c r="G36" s="50"/>
      <c r="H36" s="50"/>
      <c r="I36" s="50"/>
      <c r="J36" s="50"/>
      <c r="K36" s="50"/>
      <c r="L36" s="50"/>
    </row>
    <row r="37" spans="1:12" s="368" customFormat="1" ht="17.25" customHeight="1">
      <c r="A37" s="187"/>
      <c r="B37" s="188" t="s">
        <v>571</v>
      </c>
      <c r="C37" s="1220" t="s">
        <v>237</v>
      </c>
      <c r="D37" s="1218">
        <v>44</v>
      </c>
      <c r="E37" s="1163"/>
      <c r="F37" s="1036">
        <f>'P21'!C28:C28</f>
        <v>0</v>
      </c>
      <c r="H37" s="372"/>
      <c r="I37" s="367"/>
      <c r="J37" s="367"/>
      <c r="K37" s="367"/>
      <c r="L37" s="367"/>
    </row>
    <row r="38" spans="1:12" s="368" customFormat="1" ht="9" customHeight="1">
      <c r="A38" s="217"/>
      <c r="B38" s="109" t="s">
        <v>910</v>
      </c>
      <c r="C38" s="1221"/>
      <c r="D38" s="1219"/>
      <c r="E38" s="1164"/>
      <c r="F38" s="1037"/>
      <c r="G38" s="367"/>
      <c r="H38" s="367"/>
      <c r="I38" s="367"/>
      <c r="J38" s="367"/>
      <c r="K38" s="367"/>
      <c r="L38" s="367"/>
    </row>
    <row r="39" spans="1:12" s="42" customFormat="1" ht="18" customHeight="1">
      <c r="A39" s="97"/>
      <c r="B39" s="344" t="s">
        <v>732</v>
      </c>
      <c r="C39" s="1220" t="s">
        <v>237</v>
      </c>
      <c r="D39" s="1218">
        <v>45</v>
      </c>
      <c r="E39" s="1163"/>
      <c r="F39" s="1205">
        <f>SUM(E35:E38)</f>
        <v>0</v>
      </c>
      <c r="G39" s="50"/>
      <c r="H39" s="50"/>
      <c r="I39" s="50"/>
      <c r="J39" s="50"/>
      <c r="K39" s="50"/>
      <c r="L39" s="50"/>
    </row>
    <row r="40" spans="1:12" s="42" customFormat="1" ht="9" customHeight="1">
      <c r="A40" s="200"/>
      <c r="B40" s="207" t="s">
        <v>733</v>
      </c>
      <c r="C40" s="1221"/>
      <c r="D40" s="1219"/>
      <c r="E40" s="1164"/>
      <c r="F40" s="1206"/>
      <c r="G40" s="50"/>
      <c r="H40" s="50"/>
      <c r="I40" s="50"/>
      <c r="J40" s="50"/>
      <c r="K40" s="50"/>
      <c r="L40" s="50"/>
    </row>
    <row r="41" spans="1:12" ht="17.25" customHeight="1">
      <c r="A41" s="473" t="s">
        <v>269</v>
      </c>
      <c r="B41" s="474" t="s">
        <v>283</v>
      </c>
      <c r="C41" s="1214" t="s">
        <v>237</v>
      </c>
      <c r="D41" s="1223">
        <v>46</v>
      </c>
      <c r="E41" s="1163"/>
      <c r="F41" s="1201">
        <v>0</v>
      </c>
    </row>
    <row r="42" spans="1:12" s="42" customFormat="1" ht="9" customHeight="1">
      <c r="A42" s="475" t="s">
        <v>276</v>
      </c>
      <c r="B42" s="476" t="s">
        <v>284</v>
      </c>
      <c r="C42" s="1211"/>
      <c r="D42" s="1224"/>
      <c r="E42" s="1164"/>
      <c r="F42" s="1202"/>
      <c r="G42" s="50"/>
      <c r="H42" s="50"/>
      <c r="I42" s="50"/>
      <c r="J42" s="50"/>
      <c r="K42" s="50"/>
      <c r="L42" s="50"/>
    </row>
    <row r="43" spans="1:12" s="42" customFormat="1" ht="17.25" customHeight="1">
      <c r="A43" s="203"/>
      <c r="B43" s="204" t="s">
        <v>911</v>
      </c>
      <c r="C43" s="1210" t="s">
        <v>237</v>
      </c>
      <c r="D43" s="1222">
        <v>47</v>
      </c>
      <c r="E43" s="1163"/>
      <c r="F43" s="1201">
        <f>F39-F41</f>
        <v>0</v>
      </c>
      <c r="G43" s="50"/>
      <c r="H43" s="50"/>
      <c r="I43" s="50"/>
      <c r="J43" s="50"/>
      <c r="K43" s="50"/>
      <c r="L43" s="50"/>
    </row>
    <row r="44" spans="1:12" s="42" customFormat="1" ht="9" customHeight="1">
      <c r="A44" s="205"/>
      <c r="B44" s="206" t="s">
        <v>912</v>
      </c>
      <c r="C44" s="1210"/>
      <c r="D44" s="1222"/>
      <c r="E44" s="1164"/>
      <c r="F44" s="1202"/>
      <c r="G44" s="50"/>
      <c r="H44" s="50"/>
      <c r="I44" s="50"/>
      <c r="J44" s="50"/>
      <c r="K44" s="50"/>
      <c r="L44" s="50"/>
    </row>
    <row r="45" spans="1:12" s="368" customFormat="1" ht="17.25" customHeight="1">
      <c r="A45" s="473"/>
      <c r="B45" s="474" t="s">
        <v>569</v>
      </c>
      <c r="C45" s="1214" t="s">
        <v>237</v>
      </c>
      <c r="D45" s="1223">
        <v>48</v>
      </c>
      <c r="E45" s="1201">
        <v>0</v>
      </c>
      <c r="F45" s="1163"/>
      <c r="G45" s="367"/>
      <c r="H45" s="367"/>
      <c r="I45" s="367"/>
      <c r="J45" s="367"/>
      <c r="K45" s="367"/>
      <c r="L45" s="367"/>
    </row>
    <row r="46" spans="1:12" s="368" customFormat="1" ht="9" customHeight="1">
      <c r="A46" s="475"/>
      <c r="B46" s="476" t="s">
        <v>629</v>
      </c>
      <c r="C46" s="1211"/>
      <c r="D46" s="1224"/>
      <c r="E46" s="1202"/>
      <c r="F46" s="1164"/>
      <c r="G46" s="367"/>
      <c r="H46" s="367"/>
      <c r="I46" s="367"/>
      <c r="J46" s="367"/>
      <c r="K46" s="367"/>
      <c r="L46" s="367"/>
    </row>
    <row r="47" spans="1:12" s="368" customFormat="1" ht="17.25" customHeight="1">
      <c r="A47" s="473"/>
      <c r="B47" s="775" t="s">
        <v>734</v>
      </c>
      <c r="C47" s="1214" t="s">
        <v>237</v>
      </c>
      <c r="D47" s="1223">
        <v>49</v>
      </c>
      <c r="E47" s="1163"/>
      <c r="F47" s="1201">
        <f>IF(F43&lt;E45,F43,E45)</f>
        <v>0</v>
      </c>
      <c r="G47" s="367"/>
      <c r="H47" s="367"/>
      <c r="I47" s="367"/>
      <c r="J47" s="367"/>
      <c r="K47" s="367"/>
      <c r="L47" s="367"/>
    </row>
    <row r="48" spans="1:12" s="368" customFormat="1" ht="9" customHeight="1">
      <c r="A48" s="475"/>
      <c r="B48" s="776" t="s">
        <v>913</v>
      </c>
      <c r="C48" s="1211"/>
      <c r="D48" s="1224"/>
      <c r="E48" s="1164"/>
      <c r="F48" s="1202"/>
      <c r="G48" s="367"/>
      <c r="H48" s="367"/>
      <c r="I48" s="367"/>
      <c r="J48" s="367"/>
      <c r="K48" s="367"/>
      <c r="L48" s="367"/>
    </row>
    <row r="49" spans="1:12" s="42" customFormat="1" ht="17.5" customHeight="1">
      <c r="A49" s="212"/>
      <c r="B49" s="213" t="s">
        <v>914</v>
      </c>
      <c r="C49" s="1210" t="s">
        <v>237</v>
      </c>
      <c r="D49" s="1222">
        <v>50</v>
      </c>
      <c r="E49" s="1163"/>
      <c r="F49" s="1201">
        <f>F43-F47</f>
        <v>0</v>
      </c>
      <c r="G49" s="50"/>
      <c r="H49" s="50"/>
      <c r="I49" s="50"/>
      <c r="J49" s="50"/>
      <c r="K49" s="50"/>
      <c r="L49" s="50"/>
    </row>
    <row r="50" spans="1:12" s="42" customFormat="1" ht="9" customHeight="1">
      <c r="A50" s="214"/>
      <c r="B50" s="592" t="s">
        <v>915</v>
      </c>
      <c r="C50" s="1210"/>
      <c r="D50" s="1222"/>
      <c r="E50" s="1164"/>
      <c r="F50" s="1202"/>
      <c r="G50" s="50"/>
      <c r="H50" s="50"/>
      <c r="I50" s="50"/>
      <c r="J50" s="50"/>
      <c r="K50" s="50"/>
      <c r="L50" s="50"/>
    </row>
    <row r="51" spans="1:12" s="42" customFormat="1" ht="17.25" customHeight="1">
      <c r="A51" s="477"/>
      <c r="B51" s="474" t="s">
        <v>285</v>
      </c>
      <c r="C51" s="1214" t="s">
        <v>237</v>
      </c>
      <c r="D51" s="1223">
        <v>51</v>
      </c>
      <c r="E51" s="1163"/>
      <c r="F51" s="1201">
        <v>0</v>
      </c>
      <c r="G51" s="50"/>
      <c r="H51" s="50"/>
      <c r="I51" s="50"/>
      <c r="J51" s="50"/>
      <c r="K51" s="50"/>
      <c r="L51" s="50"/>
    </row>
    <row r="52" spans="1:12" s="42" customFormat="1" ht="9" customHeight="1">
      <c r="A52" s="438"/>
      <c r="B52" s="476" t="s">
        <v>286</v>
      </c>
      <c r="C52" s="1211"/>
      <c r="D52" s="1224"/>
      <c r="E52" s="1164"/>
      <c r="F52" s="1202"/>
      <c r="G52" s="50"/>
      <c r="H52" s="50"/>
      <c r="I52" s="50"/>
      <c r="J52" s="50"/>
      <c r="K52" s="50"/>
      <c r="L52" s="50"/>
    </row>
    <row r="53" spans="1:12" s="42" customFormat="1" ht="18" customHeight="1">
      <c r="A53" s="212"/>
      <c r="B53" s="213" t="s">
        <v>287</v>
      </c>
      <c r="C53" s="1225" t="s">
        <v>237</v>
      </c>
      <c r="D53" s="1227">
        <v>52</v>
      </c>
      <c r="E53" s="1163"/>
      <c r="F53" s="1163"/>
      <c r="G53" s="50"/>
      <c r="H53" s="50"/>
      <c r="I53" s="50"/>
      <c r="J53" s="50"/>
      <c r="K53" s="50"/>
      <c r="L53" s="50"/>
    </row>
    <row r="54" spans="1:12" s="42" customFormat="1" ht="9" customHeight="1">
      <c r="A54" s="214"/>
      <c r="B54" s="215" t="s">
        <v>627</v>
      </c>
      <c r="C54" s="1226"/>
      <c r="D54" s="1228"/>
      <c r="E54" s="1164"/>
      <c r="F54" s="1164"/>
      <c r="G54" s="50"/>
      <c r="H54" s="50"/>
      <c r="I54" s="50"/>
      <c r="J54" s="50"/>
      <c r="K54" s="50"/>
      <c r="L54" s="50"/>
    </row>
    <row r="55" spans="1:12" s="42" customFormat="1" ht="16" customHeight="1">
      <c r="A55" s="218"/>
      <c r="B55" s="219" t="s">
        <v>916</v>
      </c>
      <c r="C55" s="1229" t="s">
        <v>237</v>
      </c>
      <c r="D55" s="1231">
        <v>53</v>
      </c>
      <c r="E55" s="1163"/>
      <c r="F55" s="1201">
        <f>F49</f>
        <v>0</v>
      </c>
      <c r="G55" s="50"/>
      <c r="H55" s="50"/>
      <c r="I55" s="50"/>
      <c r="J55" s="50"/>
      <c r="K55" s="50"/>
      <c r="L55" s="50"/>
    </row>
    <row r="56" spans="1:12" s="42" customFormat="1" ht="9" customHeight="1">
      <c r="A56" s="205"/>
      <c r="B56" s="220" t="s">
        <v>917</v>
      </c>
      <c r="C56" s="1230"/>
      <c r="D56" s="1232"/>
      <c r="E56" s="1164"/>
      <c r="F56" s="1202"/>
      <c r="G56" s="50"/>
      <c r="H56" s="50"/>
      <c r="I56" s="50"/>
      <c r="J56" s="50"/>
      <c r="K56" s="50"/>
      <c r="L56" s="50"/>
    </row>
    <row r="57" spans="1:12" s="42" customFormat="1" ht="17.25" customHeight="1">
      <c r="A57" s="221"/>
      <c r="B57" s="222" t="s">
        <v>918</v>
      </c>
      <c r="C57" s="1210" t="s">
        <v>237</v>
      </c>
      <c r="D57" s="1222">
        <v>54</v>
      </c>
      <c r="E57" s="1163"/>
      <c r="F57" s="1201">
        <f>IF(F49&gt;F51,F49,F51)</f>
        <v>0</v>
      </c>
      <c r="G57" s="50"/>
      <c r="H57" s="50"/>
      <c r="I57" s="50"/>
      <c r="J57" s="50"/>
      <c r="K57" s="50"/>
      <c r="L57" s="50"/>
    </row>
    <row r="58" spans="1:12" s="42" customFormat="1" ht="9" customHeight="1">
      <c r="A58" s="205"/>
      <c r="B58" s="206" t="s">
        <v>919</v>
      </c>
      <c r="C58" s="1210"/>
      <c r="D58" s="1222"/>
      <c r="E58" s="1164"/>
      <c r="F58" s="1202"/>
      <c r="G58" s="50"/>
      <c r="H58" s="50"/>
      <c r="I58" s="50"/>
      <c r="J58" s="50"/>
      <c r="K58" s="50"/>
      <c r="L58" s="50"/>
    </row>
    <row r="59" spans="1:12" s="42" customFormat="1" ht="16" customHeight="1">
      <c r="A59" s="473" t="s">
        <v>269</v>
      </c>
      <c r="B59" s="471" t="s">
        <v>288</v>
      </c>
      <c r="C59" s="1233" t="s">
        <v>237</v>
      </c>
      <c r="D59" s="1215">
        <v>55</v>
      </c>
      <c r="E59" s="1163"/>
      <c r="F59" s="1201">
        <v>0</v>
      </c>
      <c r="G59" s="50"/>
      <c r="H59" s="50"/>
      <c r="I59" s="50"/>
      <c r="J59" s="50"/>
      <c r="K59" s="50"/>
      <c r="L59" s="50"/>
    </row>
    <row r="60" spans="1:12" s="42" customFormat="1" ht="9" customHeight="1">
      <c r="A60" s="475" t="s">
        <v>276</v>
      </c>
      <c r="B60" s="472" t="s">
        <v>289</v>
      </c>
      <c r="C60" s="1234"/>
      <c r="D60" s="1213"/>
      <c r="E60" s="1164"/>
      <c r="F60" s="1202"/>
      <c r="G60" s="50"/>
      <c r="H60" s="50"/>
      <c r="I60" s="50"/>
      <c r="J60" s="50"/>
      <c r="K60" s="50"/>
      <c r="L60" s="50"/>
    </row>
    <row r="61" spans="1:12" s="42" customFormat="1" ht="16" customHeight="1">
      <c r="A61" s="223"/>
      <c r="B61" s="224" t="s">
        <v>290</v>
      </c>
      <c r="C61" s="1210" t="s">
        <v>237</v>
      </c>
      <c r="D61" s="1212">
        <v>56</v>
      </c>
      <c r="E61" s="1163"/>
      <c r="F61" s="1201">
        <v>0</v>
      </c>
      <c r="G61" s="50"/>
      <c r="H61" s="50"/>
      <c r="I61" s="50"/>
      <c r="J61" s="50"/>
      <c r="K61" s="50"/>
      <c r="L61" s="50"/>
    </row>
    <row r="62" spans="1:12" s="42" customFormat="1" ht="9" customHeight="1">
      <c r="A62" s="225"/>
      <c r="B62" s="226" t="s">
        <v>291</v>
      </c>
      <c r="C62" s="1210"/>
      <c r="D62" s="1212"/>
      <c r="E62" s="1164"/>
      <c r="F62" s="1202"/>
      <c r="G62" s="50"/>
      <c r="H62" s="50"/>
      <c r="I62" s="50"/>
      <c r="J62" s="50"/>
      <c r="K62" s="50"/>
      <c r="L62" s="50"/>
    </row>
    <row r="63" spans="1:12" s="368" customFormat="1" ht="17.25" customHeight="1">
      <c r="A63" s="473"/>
      <c r="B63" s="471" t="s">
        <v>1033</v>
      </c>
      <c r="C63" s="1214" t="s">
        <v>237</v>
      </c>
      <c r="D63" s="1215">
        <v>57</v>
      </c>
      <c r="E63" s="1163"/>
      <c r="F63" s="1201">
        <f>E45-F47</f>
        <v>0</v>
      </c>
      <c r="G63" s="367"/>
      <c r="H63" s="367"/>
      <c r="I63" s="367"/>
      <c r="J63" s="367"/>
      <c r="K63" s="367"/>
      <c r="L63" s="367"/>
    </row>
    <row r="64" spans="1:12" s="368" customFormat="1" ht="9" customHeight="1">
      <c r="A64" s="475"/>
      <c r="B64" s="777" t="s">
        <v>1034</v>
      </c>
      <c r="C64" s="1211"/>
      <c r="D64" s="1213"/>
      <c r="E64" s="1164"/>
      <c r="F64" s="1202"/>
      <c r="G64" s="367"/>
      <c r="H64" s="367"/>
      <c r="I64" s="367"/>
      <c r="J64" s="367"/>
      <c r="K64" s="367"/>
      <c r="L64" s="367"/>
    </row>
    <row r="65" spans="1:12" s="42" customFormat="1" ht="15.75" customHeight="1">
      <c r="A65" s="478"/>
      <c r="B65" s="471" t="s">
        <v>292</v>
      </c>
      <c r="C65" s="1235" t="s">
        <v>570</v>
      </c>
      <c r="D65" s="1236"/>
      <c r="E65" s="1163"/>
      <c r="F65" s="1201">
        <v>0</v>
      </c>
      <c r="G65" s="50"/>
      <c r="H65" s="50"/>
      <c r="I65" s="50"/>
      <c r="J65" s="50"/>
      <c r="K65" s="50"/>
      <c r="L65" s="50"/>
    </row>
    <row r="66" spans="1:12" s="42" customFormat="1" ht="9" customHeight="1">
      <c r="A66" s="479"/>
      <c r="B66" s="472" t="s">
        <v>293</v>
      </c>
      <c r="C66" s="1237"/>
      <c r="D66" s="1238"/>
      <c r="E66" s="1164"/>
      <c r="F66" s="1202"/>
      <c r="G66" s="50"/>
      <c r="H66" s="50"/>
      <c r="I66" s="50"/>
      <c r="J66" s="50"/>
      <c r="K66" s="50"/>
      <c r="L66" s="50"/>
    </row>
    <row r="67" spans="1:12" s="42" customFormat="1" ht="16" customHeight="1">
      <c r="A67" s="223"/>
      <c r="B67" s="224" t="s">
        <v>628</v>
      </c>
      <c r="C67" s="1210" t="s">
        <v>237</v>
      </c>
      <c r="D67" s="1212">
        <v>59</v>
      </c>
      <c r="E67" s="1163"/>
      <c r="F67" s="1163"/>
      <c r="G67" s="50"/>
      <c r="H67" s="50"/>
      <c r="I67" s="50"/>
      <c r="J67" s="50"/>
      <c r="K67" s="50"/>
      <c r="L67" s="50"/>
    </row>
    <row r="68" spans="1:12" s="42" customFormat="1" ht="9" customHeight="1">
      <c r="A68" s="225"/>
      <c r="B68" s="226" t="s">
        <v>294</v>
      </c>
      <c r="C68" s="1210"/>
      <c r="D68" s="1212"/>
      <c r="E68" s="1164"/>
      <c r="F68" s="1164"/>
      <c r="G68" s="50"/>
      <c r="H68" s="50"/>
      <c r="I68" s="50"/>
      <c r="J68" s="50"/>
      <c r="K68" s="50"/>
      <c r="L68" s="50"/>
    </row>
    <row r="69" spans="1:12" s="42" customFormat="1" ht="16" customHeight="1">
      <c r="A69" s="203"/>
      <c r="B69" s="227" t="s">
        <v>920</v>
      </c>
      <c r="C69" s="1210"/>
      <c r="D69" s="1212"/>
      <c r="E69" s="1163" t="s">
        <v>238</v>
      </c>
      <c r="F69" s="1201">
        <f>F55-F59-F61-F63-F65</f>
        <v>0</v>
      </c>
      <c r="G69" s="50"/>
      <c r="H69" s="50"/>
      <c r="I69" s="50"/>
      <c r="J69" s="50"/>
      <c r="K69" s="50"/>
      <c r="L69" s="50"/>
    </row>
    <row r="70" spans="1:12" s="42" customFormat="1" ht="9" customHeight="1">
      <c r="A70" s="205"/>
      <c r="B70" s="220" t="s">
        <v>921</v>
      </c>
      <c r="C70" s="1210"/>
      <c r="D70" s="1212"/>
      <c r="E70" s="1164"/>
      <c r="F70" s="1202"/>
      <c r="G70" s="50"/>
      <c r="H70" s="50"/>
      <c r="I70" s="50"/>
      <c r="J70" s="50"/>
      <c r="K70" s="50"/>
      <c r="L70" s="50"/>
    </row>
    <row r="71" spans="1:12" s="42" customFormat="1" ht="16" customHeight="1">
      <c r="A71" s="203"/>
      <c r="B71" s="204" t="s">
        <v>922</v>
      </c>
      <c r="C71" s="1210"/>
      <c r="D71" s="1212"/>
      <c r="E71" s="1163" t="s">
        <v>238</v>
      </c>
      <c r="F71" s="1201">
        <f>F57-F59-F61-F63-F65</f>
        <v>0</v>
      </c>
      <c r="G71" s="50"/>
      <c r="H71" s="50"/>
      <c r="I71" s="50"/>
      <c r="J71" s="50"/>
      <c r="K71" s="50"/>
      <c r="L71" s="50"/>
    </row>
    <row r="72" spans="1:12" s="42" customFormat="1" ht="9" customHeight="1">
      <c r="A72" s="438"/>
      <c r="B72" s="476" t="s">
        <v>923</v>
      </c>
      <c r="C72" s="1211"/>
      <c r="D72" s="1213"/>
      <c r="E72" s="1164"/>
      <c r="F72" s="1202"/>
      <c r="G72" s="50"/>
      <c r="H72" s="50"/>
      <c r="I72" s="50"/>
      <c r="J72" s="50"/>
      <c r="K72" s="50"/>
      <c r="L72" s="50"/>
    </row>
  </sheetData>
  <mergeCells count="133">
    <mergeCell ref="C3:C4"/>
    <mergeCell ref="D3:D4"/>
    <mergeCell ref="C5:C6"/>
    <mergeCell ref="D5:D6"/>
    <mergeCell ref="C7:C8"/>
    <mergeCell ref="D7:D8"/>
    <mergeCell ref="C17:C18"/>
    <mergeCell ref="D17:D18"/>
    <mergeCell ref="C19:C20"/>
    <mergeCell ref="D19:D20"/>
    <mergeCell ref="C21:C22"/>
    <mergeCell ref="D21:D22"/>
    <mergeCell ref="C9:C10"/>
    <mergeCell ref="D9:D10"/>
    <mergeCell ref="C13:C14"/>
    <mergeCell ref="D13:D14"/>
    <mergeCell ref="C15:C16"/>
    <mergeCell ref="D15:D16"/>
    <mergeCell ref="C29:C30"/>
    <mergeCell ref="D29:D30"/>
    <mergeCell ref="C31:C32"/>
    <mergeCell ref="D31:D32"/>
    <mergeCell ref="C33:C34"/>
    <mergeCell ref="D33:D34"/>
    <mergeCell ref="C23:C24"/>
    <mergeCell ref="D23:D24"/>
    <mergeCell ref="C25:C26"/>
    <mergeCell ref="D25:D26"/>
    <mergeCell ref="C27:C28"/>
    <mergeCell ref="D27:D28"/>
    <mergeCell ref="D37:D38"/>
    <mergeCell ref="C41:C42"/>
    <mergeCell ref="D41:D42"/>
    <mergeCell ref="C43:C44"/>
    <mergeCell ref="D43:D44"/>
    <mergeCell ref="C47:C48"/>
    <mergeCell ref="D47:D48"/>
    <mergeCell ref="C45:C46"/>
    <mergeCell ref="D45:D46"/>
    <mergeCell ref="C67:C72"/>
    <mergeCell ref="D67:D72"/>
    <mergeCell ref="C63:C64"/>
    <mergeCell ref="D63:D64"/>
    <mergeCell ref="C35:C36"/>
    <mergeCell ref="D35:D36"/>
    <mergeCell ref="C39:C40"/>
    <mergeCell ref="D39:D40"/>
    <mergeCell ref="C57:C58"/>
    <mergeCell ref="D57:D58"/>
    <mergeCell ref="C51:C52"/>
    <mergeCell ref="D51:D52"/>
    <mergeCell ref="C53:C54"/>
    <mergeCell ref="D53:D54"/>
    <mergeCell ref="C55:C56"/>
    <mergeCell ref="D55:D56"/>
    <mergeCell ref="C59:C60"/>
    <mergeCell ref="D59:D60"/>
    <mergeCell ref="C61:C62"/>
    <mergeCell ref="D61:D62"/>
    <mergeCell ref="C65:D66"/>
    <mergeCell ref="C49:C50"/>
    <mergeCell ref="D49:D50"/>
    <mergeCell ref="C37:C38"/>
    <mergeCell ref="E15:E16"/>
    <mergeCell ref="E17:E18"/>
    <mergeCell ref="F19:F20"/>
    <mergeCell ref="F21:F22"/>
    <mergeCell ref="F23:F24"/>
    <mergeCell ref="E3:E4"/>
    <mergeCell ref="E5:E6"/>
    <mergeCell ref="E7:E8"/>
    <mergeCell ref="F9:F10"/>
    <mergeCell ref="E13:E14"/>
    <mergeCell ref="F35:F36"/>
    <mergeCell ref="F37:F38"/>
    <mergeCell ref="F39:F40"/>
    <mergeCell ref="F41:F42"/>
    <mergeCell ref="F43:F44"/>
    <mergeCell ref="F25:F26"/>
    <mergeCell ref="F27:F28"/>
    <mergeCell ref="F29:F30"/>
    <mergeCell ref="F31:F32"/>
    <mergeCell ref="F33:F34"/>
    <mergeCell ref="F71:F72"/>
    <mergeCell ref="E69:E70"/>
    <mergeCell ref="E71:E72"/>
    <mergeCell ref="F3:F4"/>
    <mergeCell ref="F5:F6"/>
    <mergeCell ref="F7:F8"/>
    <mergeCell ref="E9:E10"/>
    <mergeCell ref="E11:E12"/>
    <mergeCell ref="F11:F12"/>
    <mergeCell ref="F13:F14"/>
    <mergeCell ref="F15:F16"/>
    <mergeCell ref="F17:F18"/>
    <mergeCell ref="E19:E20"/>
    <mergeCell ref="E21:E22"/>
    <mergeCell ref="E23:E24"/>
    <mergeCell ref="E25:E26"/>
    <mergeCell ref="F59:F60"/>
    <mergeCell ref="F61:F62"/>
    <mergeCell ref="F63:F64"/>
    <mergeCell ref="F65:F66"/>
    <mergeCell ref="F69:F70"/>
    <mergeCell ref="F47:F48"/>
    <mergeCell ref="F49:F50"/>
    <mergeCell ref="F51:F52"/>
    <mergeCell ref="E37:E38"/>
    <mergeCell ref="E39:E40"/>
    <mergeCell ref="E41:E42"/>
    <mergeCell ref="E43:E44"/>
    <mergeCell ref="E45:E46"/>
    <mergeCell ref="E27:E28"/>
    <mergeCell ref="E29:E30"/>
    <mergeCell ref="E31:E32"/>
    <mergeCell ref="E33:E34"/>
    <mergeCell ref="E35:E36"/>
    <mergeCell ref="E67:E68"/>
    <mergeCell ref="F67:F68"/>
    <mergeCell ref="F53:F54"/>
    <mergeCell ref="F45:F46"/>
    <mergeCell ref="E57:E58"/>
    <mergeCell ref="E59:E60"/>
    <mergeCell ref="E61:E62"/>
    <mergeCell ref="E63:E64"/>
    <mergeCell ref="E65:E66"/>
    <mergeCell ref="E47:E48"/>
    <mergeCell ref="E49:E50"/>
    <mergeCell ref="E51:E52"/>
    <mergeCell ref="E53:E54"/>
    <mergeCell ref="E55:E56"/>
    <mergeCell ref="F55:F56"/>
    <mergeCell ref="F57:F58"/>
  </mergeCells>
  <printOptions horizontalCentered="1"/>
  <pageMargins left="0.185" right="0.12" top="0.7" bottom="0.55000000000000004" header="0.3" footer="0.3"/>
  <pageSetup paperSize="9" scale="76" orientation="portrait" r:id="rId1"/>
  <headerFooter scaleWithDoc="0">
    <oddHeader>&amp;L&amp;"Times New Roman,Bold"&amp;9TOI 01 / VII</oddHeader>
    <oddFooter>&amp;R&amp;G</oddFooter>
  </headerFooter>
  <ignoredErrors>
    <ignoredError sqref="F27:F30 F32" formula="1"/>
    <ignoredError sqref="F31" formula="1" formulaRange="1"/>
  </ignoredError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56"/>
  <sheetViews>
    <sheetView topLeftCell="A31" zoomScale="175" zoomScaleNormal="175" zoomScaleSheetLayoutView="160" workbookViewId="0">
      <selection activeCell="AE78" sqref="AE78"/>
    </sheetView>
  </sheetViews>
  <sheetFormatPr defaultColWidth="9.08984375" defaultRowHeight="12.5"/>
  <cols>
    <col min="1" max="1" width="21.26953125" style="111" customWidth="1"/>
    <col min="2" max="2" width="21.1796875" style="111" customWidth="1"/>
    <col min="3" max="3" width="23.54296875" style="111" customWidth="1"/>
    <col min="4" max="4" width="2.81640625" style="111" customWidth="1"/>
    <col min="5" max="5" width="2.6328125" style="111" customWidth="1"/>
    <col min="6" max="6" width="3" style="111" customWidth="1"/>
    <col min="7" max="7" width="4.08984375" style="111" customWidth="1"/>
    <col min="8" max="8" width="2.81640625" style="111" customWidth="1"/>
    <col min="9" max="9" width="7.26953125" style="111" customWidth="1"/>
    <col min="10" max="10" width="18.81640625" style="111" customWidth="1"/>
    <col min="11" max="16384" width="9.08984375" style="111"/>
  </cols>
  <sheetData>
    <row r="1" spans="1:10" ht="18" customHeight="1"/>
    <row r="2" spans="1:10" ht="22" customHeight="1">
      <c r="A2" s="228"/>
      <c r="B2" s="952"/>
      <c r="C2" s="952"/>
      <c r="D2" s="952"/>
      <c r="E2" s="952"/>
      <c r="F2" s="952"/>
      <c r="G2" s="952"/>
      <c r="H2" s="952"/>
      <c r="I2" s="409"/>
    </row>
    <row r="3" spans="1:10" ht="20.25" customHeight="1">
      <c r="A3" s="228"/>
      <c r="B3" s="409"/>
      <c r="C3" s="409"/>
      <c r="D3" s="409"/>
      <c r="E3" s="409"/>
      <c r="F3" s="409"/>
      <c r="G3" s="409"/>
      <c r="H3" s="409"/>
      <c r="I3" s="409"/>
    </row>
    <row r="4" spans="1:10" ht="20.25" customHeight="1">
      <c r="A4" s="228"/>
      <c r="B4" s="409"/>
      <c r="C4" s="409"/>
      <c r="D4" s="409"/>
      <c r="E4" s="409"/>
      <c r="F4" s="409"/>
      <c r="G4" s="409"/>
      <c r="H4" s="409"/>
      <c r="I4" s="409"/>
    </row>
    <row r="5" spans="1:10" ht="20.25" customHeight="1">
      <c r="A5" s="228"/>
      <c r="B5" s="409"/>
      <c r="C5" s="409"/>
      <c r="D5" s="409"/>
      <c r="E5" s="409"/>
      <c r="F5" s="409"/>
      <c r="G5" s="409"/>
      <c r="H5" s="409"/>
      <c r="I5" s="409"/>
    </row>
    <row r="6" spans="1:10" ht="20.25" customHeight="1">
      <c r="A6" s="228"/>
      <c r="B6" s="409"/>
      <c r="C6" s="409"/>
      <c r="D6" s="409"/>
      <c r="E6" s="409"/>
      <c r="F6" s="409"/>
      <c r="G6" s="409"/>
      <c r="H6" s="409"/>
      <c r="I6" s="409"/>
    </row>
    <row r="7" spans="1:10" ht="20.25" customHeight="1">
      <c r="A7" s="229"/>
      <c r="B7" s="409"/>
      <c r="C7" s="409"/>
      <c r="D7" s="409"/>
      <c r="E7" s="409"/>
      <c r="F7" s="409"/>
      <c r="G7" s="409"/>
      <c r="H7" s="409"/>
      <c r="I7" s="409"/>
      <c r="J7" s="43"/>
    </row>
    <row r="8" spans="1:10" ht="20.25" customHeight="1">
      <c r="A8" s="229" t="s">
        <v>295</v>
      </c>
      <c r="B8" s="677"/>
      <c r="C8" s="677"/>
      <c r="D8" s="677"/>
      <c r="E8" s="677"/>
      <c r="F8" s="677"/>
      <c r="G8" s="677"/>
      <c r="H8" s="677"/>
      <c r="I8" s="677"/>
      <c r="J8" s="43"/>
    </row>
    <row r="9" spans="1:10" ht="10" customHeight="1">
      <c r="A9" s="1317" t="s">
        <v>924</v>
      </c>
      <c r="B9" s="1318"/>
      <c r="C9" s="1318"/>
      <c r="D9" s="1318"/>
      <c r="E9" s="1318"/>
      <c r="F9" s="1318"/>
      <c r="G9" s="1318"/>
      <c r="H9" s="1318"/>
      <c r="I9" s="44"/>
      <c r="J9" s="778"/>
    </row>
    <row r="10" spans="1:10" ht="17.25" customHeight="1">
      <c r="A10" s="1305" t="s">
        <v>68</v>
      </c>
      <c r="B10" s="1306"/>
      <c r="C10" s="1306"/>
      <c r="D10" s="1306"/>
      <c r="E10" s="1306"/>
      <c r="F10" s="1307"/>
      <c r="G10" s="1319" t="s">
        <v>84</v>
      </c>
      <c r="H10" s="1320"/>
      <c r="I10" s="1305" t="s">
        <v>296</v>
      </c>
      <c r="J10" s="1307"/>
    </row>
    <row r="11" spans="1:10" ht="10" customHeight="1">
      <c r="A11" s="1321" t="s">
        <v>297</v>
      </c>
      <c r="B11" s="1322"/>
      <c r="C11" s="1322"/>
      <c r="D11" s="1322"/>
      <c r="E11" s="1322"/>
      <c r="F11" s="1323"/>
      <c r="G11" s="1324" t="s">
        <v>118</v>
      </c>
      <c r="H11" s="1325"/>
      <c r="I11" s="1321" t="s">
        <v>66</v>
      </c>
      <c r="J11" s="1323"/>
    </row>
    <row r="12" spans="1:10" ht="17.25" customHeight="1">
      <c r="A12" s="1308" t="s">
        <v>925</v>
      </c>
      <c r="B12" s="1309"/>
      <c r="C12" s="1309"/>
      <c r="D12" s="1309"/>
      <c r="E12" s="1309"/>
      <c r="F12" s="1310"/>
      <c r="G12" s="1311" t="s">
        <v>298</v>
      </c>
      <c r="H12" s="1313">
        <v>1</v>
      </c>
      <c r="I12" s="1315">
        <f>'P10'!F21</f>
        <v>0</v>
      </c>
      <c r="J12" s="998"/>
    </row>
    <row r="13" spans="1:10" ht="10" customHeight="1">
      <c r="A13" s="1300" t="s">
        <v>926</v>
      </c>
      <c r="B13" s="1301"/>
      <c r="C13" s="1301"/>
      <c r="D13" s="1301"/>
      <c r="E13" s="1301"/>
      <c r="F13" s="1302"/>
      <c r="G13" s="1312"/>
      <c r="H13" s="1314"/>
      <c r="I13" s="1316"/>
      <c r="J13" s="1000"/>
    </row>
    <row r="14" spans="1:10" ht="17.25" customHeight="1">
      <c r="A14" s="1308" t="s">
        <v>299</v>
      </c>
      <c r="B14" s="1309"/>
      <c r="C14" s="1309"/>
      <c r="D14" s="1309"/>
      <c r="E14" s="1309"/>
      <c r="F14" s="1310"/>
      <c r="G14" s="1311" t="s">
        <v>298</v>
      </c>
      <c r="H14" s="1313">
        <v>2</v>
      </c>
      <c r="I14" s="1315">
        <v>0</v>
      </c>
      <c r="J14" s="998"/>
    </row>
    <row r="15" spans="1:10" ht="10" customHeight="1">
      <c r="A15" s="1300" t="s">
        <v>438</v>
      </c>
      <c r="B15" s="1301"/>
      <c r="C15" s="1301"/>
      <c r="D15" s="1301"/>
      <c r="E15" s="1301"/>
      <c r="F15" s="1302"/>
      <c r="G15" s="1312"/>
      <c r="H15" s="1314">
        <v>2</v>
      </c>
      <c r="I15" s="1316"/>
      <c r="J15" s="1000"/>
    </row>
    <row r="16" spans="1:10" ht="17.25" customHeight="1">
      <c r="A16" s="1308" t="s">
        <v>927</v>
      </c>
      <c r="B16" s="1309"/>
      <c r="C16" s="1309"/>
      <c r="D16" s="1309"/>
      <c r="E16" s="1309"/>
      <c r="F16" s="1310"/>
      <c r="G16" s="1311" t="s">
        <v>298</v>
      </c>
      <c r="H16" s="1313">
        <v>3</v>
      </c>
      <c r="I16" s="1315">
        <f>IF(I12+I14&gt;0,I12+I14,0)</f>
        <v>0</v>
      </c>
      <c r="J16" s="998"/>
    </row>
    <row r="17" spans="1:10" ht="10" customHeight="1">
      <c r="A17" s="1300" t="s">
        <v>928</v>
      </c>
      <c r="B17" s="1301"/>
      <c r="C17" s="1301"/>
      <c r="D17" s="1301"/>
      <c r="E17" s="1301"/>
      <c r="F17" s="1302"/>
      <c r="G17" s="1312"/>
      <c r="H17" s="1314">
        <v>3</v>
      </c>
      <c r="I17" s="1316"/>
      <c r="J17" s="1000"/>
    </row>
    <row r="18" spans="1:10" ht="17.25" customHeight="1">
      <c r="A18" s="1308" t="s">
        <v>300</v>
      </c>
      <c r="B18" s="1309"/>
      <c r="C18" s="1309"/>
      <c r="D18" s="1309"/>
      <c r="E18" s="1309"/>
      <c r="F18" s="1310"/>
      <c r="G18" s="1311" t="s">
        <v>298</v>
      </c>
      <c r="H18" s="1313">
        <v>4</v>
      </c>
      <c r="I18" s="1315">
        <f>ROUND(IF(I16&gt;0,I16*5%,0),0)</f>
        <v>0</v>
      </c>
      <c r="J18" s="998"/>
    </row>
    <row r="19" spans="1:10" ht="10" customHeight="1">
      <c r="A19" s="1300" t="s">
        <v>929</v>
      </c>
      <c r="B19" s="1301"/>
      <c r="C19" s="1301"/>
      <c r="D19" s="1301"/>
      <c r="E19" s="1301"/>
      <c r="F19" s="1302"/>
      <c r="G19" s="1312"/>
      <c r="H19" s="1314">
        <v>4</v>
      </c>
      <c r="I19" s="1316"/>
      <c r="J19" s="1000"/>
    </row>
    <row r="20" spans="1:10" ht="17.25" customHeight="1">
      <c r="A20" s="1308" t="s">
        <v>301</v>
      </c>
      <c r="B20" s="1309"/>
      <c r="C20" s="1309"/>
      <c r="D20" s="1309"/>
      <c r="E20" s="1309"/>
      <c r="F20" s="1310"/>
      <c r="G20" s="1311" t="s">
        <v>298</v>
      </c>
      <c r="H20" s="1313">
        <v>5</v>
      </c>
      <c r="I20" s="1315">
        <f>MIN(I14,I18)</f>
        <v>0</v>
      </c>
      <c r="J20" s="998"/>
    </row>
    <row r="21" spans="1:10" ht="10" customHeight="1">
      <c r="A21" s="1300" t="s">
        <v>930</v>
      </c>
      <c r="B21" s="1301"/>
      <c r="C21" s="1301"/>
      <c r="D21" s="1301"/>
      <c r="E21" s="1301"/>
      <c r="F21" s="1302"/>
      <c r="G21" s="1312"/>
      <c r="H21" s="1314">
        <v>5</v>
      </c>
      <c r="I21" s="1316"/>
      <c r="J21" s="1000"/>
    </row>
    <row r="22" spans="1:10" ht="17.25" customHeight="1">
      <c r="A22" s="1308" t="s">
        <v>735</v>
      </c>
      <c r="B22" s="1309"/>
      <c r="C22" s="1309"/>
      <c r="D22" s="1309"/>
      <c r="E22" s="1309"/>
      <c r="F22" s="1310"/>
      <c r="G22" s="1311" t="s">
        <v>298</v>
      </c>
      <c r="H22" s="1313">
        <v>6</v>
      </c>
      <c r="I22" s="1315">
        <f>IF(ABS(I14)&gt;I20,ABS(I14)-I20,0)</f>
        <v>0</v>
      </c>
      <c r="J22" s="998"/>
    </row>
    <row r="23" spans="1:10" ht="10" customHeight="1">
      <c r="A23" s="1300" t="s">
        <v>931</v>
      </c>
      <c r="B23" s="1301"/>
      <c r="C23" s="1301"/>
      <c r="D23" s="1301"/>
      <c r="E23" s="1301"/>
      <c r="F23" s="1302"/>
      <c r="G23" s="1312"/>
      <c r="H23" s="1314">
        <v>6</v>
      </c>
      <c r="I23" s="1316"/>
      <c r="J23" s="1000"/>
    </row>
    <row r="24" spans="1:10" ht="10" customHeight="1">
      <c r="A24" s="612"/>
      <c r="B24" s="613"/>
      <c r="C24" s="613"/>
      <c r="D24" s="613"/>
      <c r="E24" s="613"/>
      <c r="F24" s="613"/>
      <c r="G24" s="689"/>
      <c r="H24" s="690"/>
      <c r="I24" s="699"/>
      <c r="J24" s="673"/>
    </row>
    <row r="25" spans="1:10" ht="17.25" customHeight="1">
      <c r="A25" s="1263" t="s">
        <v>932</v>
      </c>
      <c r="B25" s="1292"/>
      <c r="C25" s="1292"/>
      <c r="D25" s="1292"/>
      <c r="E25" s="1292"/>
      <c r="F25" s="1292"/>
      <c r="G25" s="1292"/>
      <c r="H25" s="1292"/>
      <c r="I25" s="1292"/>
      <c r="J25" s="1293"/>
    </row>
    <row r="26" spans="1:10" ht="10" customHeight="1">
      <c r="A26" s="1294" t="s">
        <v>933</v>
      </c>
      <c r="B26" s="1295"/>
      <c r="C26" s="1295"/>
      <c r="D26" s="1295"/>
      <c r="E26" s="1295"/>
      <c r="F26" s="1295"/>
      <c r="G26" s="1295"/>
      <c r="H26" s="1295"/>
      <c r="I26" s="1295"/>
      <c r="J26" s="1296"/>
    </row>
    <row r="27" spans="1:10" ht="17.25" customHeight="1">
      <c r="A27" s="1297" t="s">
        <v>302</v>
      </c>
      <c r="B27" s="1298"/>
      <c r="C27" s="1298"/>
      <c r="D27" s="1298"/>
      <c r="E27" s="1298"/>
      <c r="F27" s="1298"/>
      <c r="G27" s="1298"/>
      <c r="H27" s="1298"/>
      <c r="I27" s="1298"/>
      <c r="J27" s="1299"/>
    </row>
    <row r="28" spans="1:10" ht="10" customHeight="1">
      <c r="A28" s="1300" t="s">
        <v>303</v>
      </c>
      <c r="B28" s="1301"/>
      <c r="C28" s="1301"/>
      <c r="D28" s="1301"/>
      <c r="E28" s="1301"/>
      <c r="F28" s="1301"/>
      <c r="G28" s="1301"/>
      <c r="H28" s="1301"/>
      <c r="I28" s="1301"/>
      <c r="J28" s="1302"/>
    </row>
    <row r="29" spans="1:10" ht="15" customHeight="1">
      <c r="A29" s="495"/>
      <c r="B29" s="495"/>
      <c r="C29" s="495"/>
      <c r="D29" s="495"/>
      <c r="E29" s="495"/>
      <c r="F29" s="495"/>
      <c r="G29" s="499"/>
      <c r="H29" s="499"/>
      <c r="I29" s="499"/>
      <c r="J29" s="499"/>
    </row>
    <row r="30" spans="1:10" ht="13.5" customHeight="1">
      <c r="A30" s="600" t="s">
        <v>304</v>
      </c>
      <c r="B30" s="500"/>
      <c r="C30" s="495"/>
      <c r="D30" s="495"/>
      <c r="E30" s="495"/>
      <c r="F30" s="495"/>
      <c r="G30" s="499"/>
      <c r="H30" s="499"/>
      <c r="I30" s="499"/>
      <c r="J30" s="499"/>
    </row>
    <row r="31" spans="1:10" ht="10" customHeight="1">
      <c r="A31" s="1303" t="s">
        <v>934</v>
      </c>
      <c r="B31" s="1304"/>
      <c r="C31" s="1304"/>
      <c r="D31" s="1304"/>
      <c r="E31" s="1304"/>
      <c r="F31" s="1304"/>
      <c r="G31" s="1304"/>
      <c r="H31" s="1304"/>
      <c r="I31" s="501"/>
      <c r="J31" s="779"/>
    </row>
    <row r="32" spans="1:10" ht="20.25" customHeight="1">
      <c r="A32" s="1305" t="s">
        <v>305</v>
      </c>
      <c r="B32" s="1306"/>
      <c r="C32" s="1307"/>
      <c r="D32" s="1305" t="s">
        <v>84</v>
      </c>
      <c r="E32" s="1307"/>
      <c r="F32" s="1305" t="s">
        <v>296</v>
      </c>
      <c r="G32" s="1306"/>
      <c r="H32" s="1306"/>
      <c r="I32" s="1306"/>
      <c r="J32" s="1307"/>
    </row>
    <row r="33" spans="1:10" ht="10" customHeight="1">
      <c r="A33" s="935" t="s">
        <v>935</v>
      </c>
      <c r="B33" s="937"/>
      <c r="C33" s="936"/>
      <c r="D33" s="935" t="s">
        <v>118</v>
      </c>
      <c r="E33" s="936"/>
      <c r="F33" s="935" t="s">
        <v>66</v>
      </c>
      <c r="G33" s="937"/>
      <c r="H33" s="937"/>
      <c r="I33" s="937"/>
      <c r="J33" s="936"/>
    </row>
    <row r="34" spans="1:10" ht="17.25" customHeight="1">
      <c r="A34" s="1272" t="s">
        <v>736</v>
      </c>
      <c r="B34" s="1273"/>
      <c r="C34" s="1274"/>
      <c r="D34" s="1107" t="s">
        <v>306</v>
      </c>
      <c r="E34" s="1109">
        <v>1</v>
      </c>
      <c r="F34" s="1288">
        <f>'P10'!F25</f>
        <v>0</v>
      </c>
      <c r="G34" s="1289"/>
      <c r="H34" s="1289"/>
      <c r="I34" s="1002"/>
      <c r="J34" s="1163"/>
    </row>
    <row r="35" spans="1:10" ht="10" customHeight="1">
      <c r="A35" s="1277" t="s">
        <v>1035</v>
      </c>
      <c r="B35" s="1278"/>
      <c r="C35" s="1279"/>
      <c r="D35" s="1275"/>
      <c r="E35" s="1276"/>
      <c r="F35" s="1290"/>
      <c r="G35" s="1291"/>
      <c r="H35" s="1291"/>
      <c r="I35" s="1004"/>
      <c r="J35" s="1164"/>
    </row>
    <row r="36" spans="1:10" ht="17.25" customHeight="1">
      <c r="A36" s="1272" t="s">
        <v>936</v>
      </c>
      <c r="B36" s="1273"/>
      <c r="C36" s="1274"/>
      <c r="D36" s="1107" t="s">
        <v>306</v>
      </c>
      <c r="E36" s="1109">
        <v>2</v>
      </c>
      <c r="F36" s="1288">
        <f>'P6'!D40+'P6'!D42+'P6'!D44</f>
        <v>0</v>
      </c>
      <c r="G36" s="1289"/>
      <c r="H36" s="1289"/>
      <c r="I36" s="1002"/>
      <c r="J36" s="1163"/>
    </row>
    <row r="37" spans="1:10" ht="10" customHeight="1">
      <c r="A37" s="1277" t="s">
        <v>937</v>
      </c>
      <c r="B37" s="1278"/>
      <c r="C37" s="1279"/>
      <c r="D37" s="1275"/>
      <c r="E37" s="1276" t="s">
        <v>307</v>
      </c>
      <c r="F37" s="1290"/>
      <c r="G37" s="1291"/>
      <c r="H37" s="1291"/>
      <c r="I37" s="1004"/>
      <c r="J37" s="1164"/>
    </row>
    <row r="38" spans="1:10" ht="17.25" customHeight="1">
      <c r="A38" s="1272" t="s">
        <v>938</v>
      </c>
      <c r="B38" s="1273"/>
      <c r="C38" s="1274"/>
      <c r="D38" s="1107" t="s">
        <v>306</v>
      </c>
      <c r="E38" s="1109">
        <v>3</v>
      </c>
      <c r="F38" s="1288">
        <f>'P5'!D36</f>
        <v>0</v>
      </c>
      <c r="G38" s="1289"/>
      <c r="H38" s="1289"/>
      <c r="I38" s="1002"/>
      <c r="J38" s="1163"/>
    </row>
    <row r="39" spans="1:10" ht="10" customHeight="1">
      <c r="A39" s="1277" t="s">
        <v>681</v>
      </c>
      <c r="B39" s="1278"/>
      <c r="C39" s="1279"/>
      <c r="D39" s="1275"/>
      <c r="E39" s="1276" t="s">
        <v>308</v>
      </c>
      <c r="F39" s="1290"/>
      <c r="G39" s="1291"/>
      <c r="H39" s="1291"/>
      <c r="I39" s="1004"/>
      <c r="J39" s="1164"/>
    </row>
    <row r="40" spans="1:10" ht="17.25" customHeight="1">
      <c r="A40" s="1272" t="s">
        <v>939</v>
      </c>
      <c r="B40" s="1273"/>
      <c r="C40" s="1274"/>
      <c r="D40" s="1107" t="s">
        <v>306</v>
      </c>
      <c r="E40" s="1109">
        <v>4</v>
      </c>
      <c r="F40" s="1288">
        <f>F34+F36-F38</f>
        <v>0</v>
      </c>
      <c r="G40" s="1289"/>
      <c r="H40" s="1289"/>
      <c r="I40" s="1002"/>
      <c r="J40" s="1163"/>
    </row>
    <row r="41" spans="1:10" ht="10" customHeight="1">
      <c r="A41" s="1277" t="s">
        <v>737</v>
      </c>
      <c r="B41" s="1278"/>
      <c r="C41" s="1279"/>
      <c r="D41" s="1275"/>
      <c r="E41" s="1276" t="s">
        <v>309</v>
      </c>
      <c r="F41" s="1290"/>
      <c r="G41" s="1291"/>
      <c r="H41" s="1291"/>
      <c r="I41" s="1004"/>
      <c r="J41" s="1164"/>
    </row>
    <row r="42" spans="1:10" ht="17.25" customHeight="1">
      <c r="A42" s="1272" t="s">
        <v>566</v>
      </c>
      <c r="B42" s="1273"/>
      <c r="C42" s="1274"/>
      <c r="D42" s="1107" t="s">
        <v>306</v>
      </c>
      <c r="E42" s="1109">
        <v>5</v>
      </c>
      <c r="F42" s="1288">
        <f>ROUND(F40*50%,0)</f>
        <v>0</v>
      </c>
      <c r="G42" s="1289"/>
      <c r="H42" s="1289"/>
      <c r="I42" s="1002"/>
      <c r="J42" s="1163"/>
    </row>
    <row r="43" spans="1:10" ht="10" customHeight="1">
      <c r="A43" s="1277" t="s">
        <v>682</v>
      </c>
      <c r="B43" s="1278"/>
      <c r="C43" s="1279"/>
      <c r="D43" s="1275"/>
      <c r="E43" s="1276" t="s">
        <v>310</v>
      </c>
      <c r="F43" s="1290"/>
      <c r="G43" s="1291"/>
      <c r="H43" s="1291"/>
      <c r="I43" s="1004"/>
      <c r="J43" s="1164"/>
    </row>
    <row r="44" spans="1:10" ht="17.25" customHeight="1">
      <c r="A44" s="1272" t="s">
        <v>738</v>
      </c>
      <c r="B44" s="1273"/>
      <c r="C44" s="1274"/>
      <c r="D44" s="1107" t="s">
        <v>306</v>
      </c>
      <c r="E44" s="1109">
        <v>6</v>
      </c>
      <c r="F44" s="1288">
        <f>F38</f>
        <v>0</v>
      </c>
      <c r="G44" s="1289"/>
      <c r="H44" s="1289"/>
      <c r="I44" s="1002"/>
      <c r="J44" s="1163"/>
    </row>
    <row r="45" spans="1:10" ht="10" customHeight="1">
      <c r="A45" s="1277" t="s">
        <v>739</v>
      </c>
      <c r="B45" s="1278"/>
      <c r="C45" s="1279"/>
      <c r="D45" s="1275"/>
      <c r="E45" s="1276" t="s">
        <v>311</v>
      </c>
      <c r="F45" s="1290"/>
      <c r="G45" s="1291"/>
      <c r="H45" s="1291"/>
      <c r="I45" s="1004"/>
      <c r="J45" s="1164"/>
    </row>
    <row r="46" spans="1:10" ht="17.25" customHeight="1">
      <c r="A46" s="1272" t="s">
        <v>1036</v>
      </c>
      <c r="B46" s="1273"/>
      <c r="C46" s="1274"/>
      <c r="D46" s="1107" t="s">
        <v>306</v>
      </c>
      <c r="E46" s="1109">
        <v>7</v>
      </c>
      <c r="F46" s="1253"/>
      <c r="G46" s="1254"/>
      <c r="H46" s="1254"/>
      <c r="I46" s="1255"/>
      <c r="J46" s="1090">
        <f>F42+F44</f>
        <v>0</v>
      </c>
    </row>
    <row r="47" spans="1:10" ht="10" customHeight="1">
      <c r="A47" s="1277" t="s">
        <v>1037</v>
      </c>
      <c r="B47" s="1278"/>
      <c r="C47" s="1279"/>
      <c r="D47" s="1275"/>
      <c r="E47" s="1276"/>
      <c r="F47" s="1256"/>
      <c r="G47" s="1257"/>
      <c r="H47" s="1257"/>
      <c r="I47" s="1258"/>
      <c r="J47" s="1091"/>
    </row>
    <row r="48" spans="1:10" ht="25" customHeight="1">
      <c r="A48" s="1280" t="s">
        <v>518</v>
      </c>
      <c r="B48" s="1281"/>
      <c r="C48" s="1282"/>
      <c r="D48" s="1107" t="s">
        <v>306</v>
      </c>
      <c r="E48" s="1109" t="s">
        <v>630</v>
      </c>
      <c r="F48" s="1253"/>
      <c r="G48" s="1254"/>
      <c r="H48" s="1254"/>
      <c r="I48" s="1255"/>
      <c r="J48" s="998">
        <f>F36-J46</f>
        <v>0</v>
      </c>
    </row>
    <row r="49" spans="1:11" ht="13.25" customHeight="1">
      <c r="A49" s="1260" t="s">
        <v>759</v>
      </c>
      <c r="B49" s="1261"/>
      <c r="C49" s="1262"/>
      <c r="D49" s="1146"/>
      <c r="E49" s="1284"/>
      <c r="F49" s="1267"/>
      <c r="G49" s="1268"/>
      <c r="H49" s="1268"/>
      <c r="I49" s="1269"/>
      <c r="J49" s="1271"/>
    </row>
    <row r="50" spans="1:11" ht="33.5" customHeight="1">
      <c r="A50" s="1263" t="s">
        <v>760</v>
      </c>
      <c r="B50" s="1264"/>
      <c r="C50" s="1264"/>
      <c r="D50" s="1146"/>
      <c r="E50" s="1284"/>
      <c r="F50" s="1267"/>
      <c r="G50" s="1268"/>
      <c r="H50" s="1268"/>
      <c r="I50" s="1269"/>
      <c r="J50" s="1271"/>
    </row>
    <row r="51" spans="1:11" ht="22.5" customHeight="1">
      <c r="A51" s="1265" t="s">
        <v>678</v>
      </c>
      <c r="B51" s="1266"/>
      <c r="C51" s="1266"/>
      <c r="D51" s="1146"/>
      <c r="E51" s="1284"/>
      <c r="F51" s="1267"/>
      <c r="G51" s="1268"/>
      <c r="H51" s="1268"/>
      <c r="I51" s="1269"/>
      <c r="J51" s="1271"/>
    </row>
    <row r="52" spans="1:11" ht="18.5" customHeight="1">
      <c r="A52" s="1263" t="s">
        <v>940</v>
      </c>
      <c r="B52" s="1264"/>
      <c r="C52" s="1264"/>
      <c r="D52" s="1146"/>
      <c r="E52" s="1284"/>
      <c r="F52" s="1267"/>
      <c r="G52" s="1268"/>
      <c r="H52" s="1268"/>
      <c r="I52" s="1269"/>
      <c r="J52" s="1271"/>
      <c r="K52" s="593"/>
    </row>
    <row r="53" spans="1:11" ht="13" customHeight="1">
      <c r="A53" s="1285" t="s">
        <v>941</v>
      </c>
      <c r="B53" s="1286"/>
      <c r="C53" s="1287"/>
      <c r="D53" s="1146"/>
      <c r="E53" s="1284"/>
      <c r="F53" s="1267"/>
      <c r="G53" s="1268"/>
      <c r="H53" s="1268"/>
      <c r="I53" s="1269"/>
      <c r="J53" s="1271"/>
      <c r="K53" s="593"/>
    </row>
    <row r="54" spans="1:11" ht="11.5" customHeight="1">
      <c r="A54" s="780" t="s">
        <v>942</v>
      </c>
      <c r="B54" s="781"/>
      <c r="C54" s="781"/>
      <c r="D54" s="1283"/>
      <c r="E54" s="1276"/>
      <c r="F54" s="1270"/>
      <c r="G54" s="1257"/>
      <c r="H54" s="1257"/>
      <c r="I54" s="1258"/>
      <c r="J54" s="1000"/>
      <c r="K54" s="416"/>
    </row>
    <row r="55" spans="1:11" ht="12.5" customHeight="1">
      <c r="A55" s="494"/>
      <c r="B55" s="495"/>
      <c r="C55" s="495"/>
      <c r="D55" s="495"/>
      <c r="E55" s="495"/>
      <c r="F55" s="496"/>
      <c r="G55" s="496"/>
      <c r="H55" s="496"/>
      <c r="I55" s="496"/>
      <c r="J55" s="496"/>
      <c r="K55" s="496"/>
    </row>
    <row r="56" spans="1:11" ht="14.5" customHeight="1">
      <c r="A56" s="1259"/>
      <c r="B56" s="1259"/>
      <c r="C56" s="1259"/>
      <c r="D56" s="1259"/>
      <c r="E56" s="1259"/>
      <c r="F56" s="496"/>
      <c r="G56" s="496"/>
      <c r="H56" s="496"/>
      <c r="I56" s="496"/>
      <c r="J56" s="496"/>
      <c r="K56" s="496"/>
    </row>
  </sheetData>
  <mergeCells count="102">
    <mergeCell ref="A12:F12"/>
    <mergeCell ref="G12:G13"/>
    <mergeCell ref="H12:H13"/>
    <mergeCell ref="A13:F13"/>
    <mergeCell ref="B2:H2"/>
    <mergeCell ref="A9:H9"/>
    <mergeCell ref="A10:F10"/>
    <mergeCell ref="G10:H10"/>
    <mergeCell ref="I10:J10"/>
    <mergeCell ref="A11:F11"/>
    <mergeCell ref="G11:H11"/>
    <mergeCell ref="I11:J11"/>
    <mergeCell ref="I12:J13"/>
    <mergeCell ref="A16:F16"/>
    <mergeCell ref="G16:G17"/>
    <mergeCell ref="H16:H17"/>
    <mergeCell ref="A17:F17"/>
    <mergeCell ref="A14:F14"/>
    <mergeCell ref="G14:G15"/>
    <mergeCell ref="H14:H15"/>
    <mergeCell ref="A15:F15"/>
    <mergeCell ref="I14:J15"/>
    <mergeCell ref="I16:J17"/>
    <mergeCell ref="A20:F20"/>
    <mergeCell ref="G20:G21"/>
    <mergeCell ref="H20:H21"/>
    <mergeCell ref="A21:F21"/>
    <mergeCell ref="A18:F18"/>
    <mergeCell ref="G18:G19"/>
    <mergeCell ref="H18:H19"/>
    <mergeCell ref="A19:F19"/>
    <mergeCell ref="I18:J19"/>
    <mergeCell ref="I20:J21"/>
    <mergeCell ref="A25:J25"/>
    <mergeCell ref="A26:J26"/>
    <mergeCell ref="A27:J27"/>
    <mergeCell ref="A28:J28"/>
    <mergeCell ref="A31:H31"/>
    <mergeCell ref="A32:C32"/>
    <mergeCell ref="D32:E32"/>
    <mergeCell ref="F32:J32"/>
    <mergeCell ref="A22:F22"/>
    <mergeCell ref="G22:G23"/>
    <mergeCell ref="H22:H23"/>
    <mergeCell ref="A23:F23"/>
    <mergeCell ref="I22:J23"/>
    <mergeCell ref="A33:C33"/>
    <mergeCell ref="D33:E33"/>
    <mergeCell ref="F33:J33"/>
    <mergeCell ref="A34:C34"/>
    <mergeCell ref="D34:D35"/>
    <mergeCell ref="E34:E35"/>
    <mergeCell ref="A35:C35"/>
    <mergeCell ref="F34:I35"/>
    <mergeCell ref="J34:J35"/>
    <mergeCell ref="A38:C38"/>
    <mergeCell ref="D38:D39"/>
    <mergeCell ref="E38:E39"/>
    <mergeCell ref="A39:C39"/>
    <mergeCell ref="A36:C36"/>
    <mergeCell ref="D36:D37"/>
    <mergeCell ref="E36:E37"/>
    <mergeCell ref="A37:C37"/>
    <mergeCell ref="F36:I37"/>
    <mergeCell ref="F38:I39"/>
    <mergeCell ref="A53:C53"/>
    <mergeCell ref="A45:C45"/>
    <mergeCell ref="F44:I45"/>
    <mergeCell ref="A42:C42"/>
    <mergeCell ref="D42:D43"/>
    <mergeCell ref="E42:E43"/>
    <mergeCell ref="A43:C43"/>
    <mergeCell ref="A40:C40"/>
    <mergeCell ref="D40:D41"/>
    <mergeCell ref="E40:E41"/>
    <mergeCell ref="A41:C41"/>
    <mergeCell ref="F40:I41"/>
    <mergeCell ref="F42:I43"/>
    <mergeCell ref="J36:J37"/>
    <mergeCell ref="J38:J39"/>
    <mergeCell ref="J40:J41"/>
    <mergeCell ref="J42:J43"/>
    <mergeCell ref="J44:J45"/>
    <mergeCell ref="F46:I47"/>
    <mergeCell ref="A56:E56"/>
    <mergeCell ref="A49:C49"/>
    <mergeCell ref="A50:C50"/>
    <mergeCell ref="A51:C51"/>
    <mergeCell ref="F48:I54"/>
    <mergeCell ref="J48:J54"/>
    <mergeCell ref="A46:C46"/>
    <mergeCell ref="D46:D47"/>
    <mergeCell ref="E46:E47"/>
    <mergeCell ref="A47:C47"/>
    <mergeCell ref="A48:C48"/>
    <mergeCell ref="J46:J47"/>
    <mergeCell ref="A44:C44"/>
    <mergeCell ref="D44:D45"/>
    <mergeCell ref="E44:E45"/>
    <mergeCell ref="D48:D54"/>
    <mergeCell ref="E48:E54"/>
    <mergeCell ref="A52:C52"/>
  </mergeCells>
  <printOptions horizontalCentered="1"/>
  <pageMargins left="0.185" right="0.12" top="0.7" bottom="0.55000000000000004" header="0.3" footer="0.3"/>
  <pageSetup paperSize="9" scale="88" orientation="portrait" r:id="rId1"/>
  <headerFooter>
    <oddHeader>&amp;L&amp;"Times New Roman,Bold"&amp;9TOI 01 / VIII</oddHeader>
    <oddFooter>&amp;R&amp;G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50"/>
  <sheetViews>
    <sheetView topLeftCell="A16" zoomScaleNormal="100" zoomScaleSheetLayoutView="130" workbookViewId="0">
      <selection activeCell="AE78" sqref="AE78"/>
    </sheetView>
  </sheetViews>
  <sheetFormatPr defaultColWidth="9.08984375" defaultRowHeight="12.5"/>
  <cols>
    <col min="1" max="1" width="12" style="110" customWidth="1"/>
    <col min="2" max="2" width="4.81640625" style="110" bestFit="1" customWidth="1"/>
    <col min="3" max="3" width="22.90625" style="111" customWidth="1"/>
    <col min="4" max="7" width="22.6328125" style="111" customWidth="1"/>
    <col min="8" max="10" width="10.1796875" style="111" bestFit="1" customWidth="1"/>
    <col min="11" max="16384" width="9.08984375" style="111"/>
  </cols>
  <sheetData>
    <row r="1" spans="1:7" ht="55.5" customHeight="1">
      <c r="A1" s="370"/>
      <c r="B1" s="370"/>
      <c r="C1" s="371"/>
      <c r="D1" s="371"/>
      <c r="E1" s="371"/>
      <c r="F1" s="371"/>
      <c r="G1" s="417"/>
    </row>
    <row r="2" spans="1:7" ht="20.25" customHeight="1">
      <c r="A2" s="231" t="s">
        <v>519</v>
      </c>
      <c r="B2" s="231"/>
      <c r="C2" s="232"/>
      <c r="D2" s="778"/>
      <c r="E2" s="778"/>
      <c r="F2" s="778"/>
      <c r="G2" s="778"/>
    </row>
    <row r="3" spans="1:7" ht="21" customHeight="1">
      <c r="A3" s="1332" t="s">
        <v>943</v>
      </c>
      <c r="B3" s="1333"/>
      <c r="C3" s="1333"/>
      <c r="D3" s="1333"/>
      <c r="E3" s="1333"/>
      <c r="F3" s="1333"/>
      <c r="G3" s="1333"/>
    </row>
    <row r="4" spans="1:7" ht="24" customHeight="1">
      <c r="A4" s="1355" t="s">
        <v>313</v>
      </c>
      <c r="B4" s="1336" t="s">
        <v>556</v>
      </c>
      <c r="C4" s="1357"/>
      <c r="D4" s="410" t="s">
        <v>520</v>
      </c>
      <c r="E4" s="410" t="s">
        <v>521</v>
      </c>
      <c r="F4" s="411" t="s">
        <v>521</v>
      </c>
      <c r="G4" s="1105" t="s">
        <v>522</v>
      </c>
    </row>
    <row r="5" spans="1:7" ht="18" customHeight="1">
      <c r="A5" s="1356"/>
      <c r="B5" s="1338" t="s">
        <v>557</v>
      </c>
      <c r="C5" s="1339"/>
      <c r="D5" s="678" t="s">
        <v>319</v>
      </c>
      <c r="E5" s="678" t="s">
        <v>319</v>
      </c>
      <c r="F5" s="782" t="s">
        <v>320</v>
      </c>
      <c r="G5" s="1358"/>
    </row>
    <row r="6" spans="1:7" ht="34.5" customHeight="1">
      <c r="A6" s="207" t="s">
        <v>322</v>
      </c>
      <c r="B6" s="1340" t="s">
        <v>944</v>
      </c>
      <c r="C6" s="1341"/>
      <c r="D6" s="207" t="s">
        <v>945</v>
      </c>
      <c r="E6" s="207" t="s">
        <v>594</v>
      </c>
      <c r="F6" s="412" t="s">
        <v>595</v>
      </c>
      <c r="G6" s="207" t="s">
        <v>550</v>
      </c>
    </row>
    <row r="7" spans="1:7" ht="21" customHeight="1">
      <c r="A7" s="234"/>
      <c r="B7" s="1342" t="s">
        <v>549</v>
      </c>
      <c r="C7" s="1343"/>
      <c r="D7" s="783" t="s">
        <v>548</v>
      </c>
      <c r="E7" s="783" t="s">
        <v>547</v>
      </c>
      <c r="F7" s="783" t="s">
        <v>523</v>
      </c>
      <c r="G7" s="413" t="s">
        <v>524</v>
      </c>
    </row>
    <row r="8" spans="1:7" ht="17">
      <c r="A8" s="414" t="s">
        <v>325</v>
      </c>
      <c r="B8" s="1349"/>
      <c r="C8" s="1350"/>
      <c r="D8" s="1036"/>
      <c r="E8" s="1036"/>
      <c r="F8" s="1036"/>
      <c r="G8" s="1036">
        <f>D8-F8</f>
        <v>0</v>
      </c>
    </row>
    <row r="9" spans="1:7" ht="12" customHeight="1">
      <c r="A9" s="237" t="s">
        <v>326</v>
      </c>
      <c r="B9" s="1351"/>
      <c r="C9" s="1352"/>
      <c r="D9" s="1331"/>
      <c r="E9" s="1331"/>
      <c r="F9" s="1331"/>
      <c r="G9" s="1331"/>
    </row>
    <row r="10" spans="1:7" ht="17">
      <c r="A10" s="414" t="s">
        <v>327</v>
      </c>
      <c r="B10" s="1351"/>
      <c r="C10" s="1352"/>
      <c r="D10" s="1036"/>
      <c r="E10" s="1036"/>
      <c r="F10" s="1036"/>
      <c r="G10" s="1036">
        <f>D10-F10</f>
        <v>0</v>
      </c>
    </row>
    <row r="11" spans="1:7" ht="12" customHeight="1">
      <c r="A11" s="237" t="s">
        <v>328</v>
      </c>
      <c r="B11" s="1351"/>
      <c r="C11" s="1352"/>
      <c r="D11" s="1331"/>
      <c r="E11" s="1331"/>
      <c r="F11" s="1331"/>
      <c r="G11" s="1331"/>
    </row>
    <row r="12" spans="1:7" ht="17">
      <c r="A12" s="414" t="s">
        <v>329</v>
      </c>
      <c r="B12" s="1351"/>
      <c r="C12" s="1352"/>
      <c r="D12" s="1036"/>
      <c r="E12" s="1036"/>
      <c r="F12" s="1036"/>
      <c r="G12" s="1036">
        <f t="shared" ref="G12" si="0">D12-F12</f>
        <v>0</v>
      </c>
    </row>
    <row r="13" spans="1:7" ht="12" customHeight="1">
      <c r="A13" s="237" t="s">
        <v>330</v>
      </c>
      <c r="B13" s="1351"/>
      <c r="C13" s="1352"/>
      <c r="D13" s="1331"/>
      <c r="E13" s="1331"/>
      <c r="F13" s="1331"/>
      <c r="G13" s="1331"/>
    </row>
    <row r="14" spans="1:7" ht="17">
      <c r="A14" s="414" t="s">
        <v>331</v>
      </c>
      <c r="B14" s="1351"/>
      <c r="C14" s="1352"/>
      <c r="D14" s="1036"/>
      <c r="E14" s="1036"/>
      <c r="F14" s="1036"/>
      <c r="G14" s="1036">
        <f t="shared" ref="G14:G16" si="1">D14-F14</f>
        <v>0</v>
      </c>
    </row>
    <row r="15" spans="1:7" ht="12" customHeight="1">
      <c r="A15" s="237" t="s">
        <v>332</v>
      </c>
      <c r="B15" s="1351"/>
      <c r="C15" s="1352"/>
      <c r="D15" s="1331"/>
      <c r="E15" s="1331"/>
      <c r="F15" s="1331"/>
      <c r="G15" s="1331"/>
    </row>
    <row r="16" spans="1:7" ht="17">
      <c r="A16" s="414" t="s">
        <v>333</v>
      </c>
      <c r="B16" s="1351"/>
      <c r="C16" s="1352"/>
      <c r="D16" s="1344"/>
      <c r="E16" s="1036"/>
      <c r="F16" s="1036"/>
      <c r="G16" s="1036">
        <f t="shared" si="1"/>
        <v>0</v>
      </c>
    </row>
    <row r="17" spans="1:10" ht="12" customHeight="1">
      <c r="A17" s="237" t="s">
        <v>334</v>
      </c>
      <c r="B17" s="1353"/>
      <c r="C17" s="1354"/>
      <c r="D17" s="1330"/>
      <c r="E17" s="1331"/>
      <c r="F17" s="1331"/>
      <c r="G17" s="1331"/>
      <c r="H17" s="439"/>
    </row>
    <row r="18" spans="1:10" ht="17">
      <c r="A18" s="784" t="s">
        <v>525</v>
      </c>
      <c r="B18" s="1345"/>
      <c r="C18" s="1346"/>
      <c r="D18" s="1344"/>
      <c r="E18" s="1036"/>
      <c r="F18" s="1036"/>
      <c r="G18" s="1036"/>
    </row>
    <row r="19" spans="1:10" ht="12" customHeight="1">
      <c r="A19" s="785" t="s">
        <v>526</v>
      </c>
      <c r="B19" s="1347"/>
      <c r="C19" s="1348"/>
      <c r="D19" s="1330"/>
      <c r="E19" s="1331"/>
      <c r="F19" s="1331"/>
      <c r="G19" s="1331"/>
    </row>
    <row r="20" spans="1:10" ht="12" customHeight="1">
      <c r="A20" s="611"/>
      <c r="B20" s="786"/>
      <c r="C20" s="786"/>
      <c r="D20" s="591"/>
      <c r="E20" s="591"/>
      <c r="F20" s="591"/>
      <c r="G20" s="591"/>
    </row>
    <row r="21" spans="1:10" ht="17">
      <c r="A21" s="701" t="s">
        <v>764</v>
      </c>
      <c r="B21" s="787"/>
      <c r="C21" s="778"/>
      <c r="D21" s="778"/>
      <c r="E21" s="778"/>
      <c r="F21" s="778"/>
      <c r="G21" s="778"/>
      <c r="H21" s="418"/>
      <c r="I21" s="418"/>
      <c r="J21" s="418"/>
    </row>
    <row r="22" spans="1:10">
      <c r="A22" s="182" t="s">
        <v>597</v>
      </c>
      <c r="B22" s="787"/>
      <c r="C22" s="778"/>
      <c r="D22" s="778"/>
      <c r="E22" s="778"/>
      <c r="F22" s="778"/>
      <c r="G22" s="778"/>
    </row>
    <row r="23" spans="1:10" ht="12" customHeight="1">
      <c r="A23" s="787"/>
      <c r="B23" s="787"/>
      <c r="C23" s="778"/>
      <c r="D23" s="778"/>
      <c r="E23" s="778"/>
      <c r="F23" s="778"/>
      <c r="G23" s="788"/>
    </row>
    <row r="24" spans="1:10" ht="20.25" customHeight="1">
      <c r="A24" s="231" t="s">
        <v>312</v>
      </c>
      <c r="B24" s="231"/>
      <c r="C24" s="232"/>
      <c r="D24" s="778"/>
      <c r="E24" s="778"/>
      <c r="F24" s="778"/>
      <c r="G24" s="778"/>
    </row>
    <row r="25" spans="1:10" ht="21" customHeight="1">
      <c r="A25" s="1332" t="s">
        <v>946</v>
      </c>
      <c r="B25" s="1333"/>
      <c r="C25" s="1333"/>
      <c r="D25" s="1333"/>
      <c r="E25" s="1333"/>
      <c r="F25" s="1333"/>
      <c r="G25" s="1333"/>
    </row>
    <row r="26" spans="1:10" ht="24" customHeight="1">
      <c r="A26" s="1334" t="s">
        <v>313</v>
      </c>
      <c r="B26" s="1336" t="s">
        <v>314</v>
      </c>
      <c r="C26" s="1337"/>
      <c r="D26" s="411" t="s">
        <v>315</v>
      </c>
      <c r="E26" s="410" t="s">
        <v>316</v>
      </c>
      <c r="F26" s="411" t="s">
        <v>316</v>
      </c>
      <c r="G26" s="410" t="s">
        <v>317</v>
      </c>
    </row>
    <row r="27" spans="1:10" ht="18" customHeight="1">
      <c r="A27" s="1335"/>
      <c r="B27" s="1338"/>
      <c r="C27" s="1339"/>
      <c r="D27" s="233" t="s">
        <v>318</v>
      </c>
      <c r="E27" s="678" t="s">
        <v>319</v>
      </c>
      <c r="F27" s="233" t="s">
        <v>320</v>
      </c>
      <c r="G27" s="678" t="s">
        <v>321</v>
      </c>
    </row>
    <row r="28" spans="1:10" ht="19.5" customHeight="1">
      <c r="A28" s="696" t="s">
        <v>322</v>
      </c>
      <c r="B28" s="1340" t="s">
        <v>551</v>
      </c>
      <c r="C28" s="1341"/>
      <c r="D28" s="412" t="s">
        <v>552</v>
      </c>
      <c r="E28" s="207" t="s">
        <v>553</v>
      </c>
      <c r="F28" s="412" t="s">
        <v>554</v>
      </c>
      <c r="G28" s="207" t="s">
        <v>555</v>
      </c>
    </row>
    <row r="29" spans="1:10" ht="11.25" customHeight="1">
      <c r="A29" s="234"/>
      <c r="B29" s="1342" t="s">
        <v>323</v>
      </c>
      <c r="C29" s="1343"/>
      <c r="D29" s="235">
        <v>2</v>
      </c>
      <c r="E29" s="413">
        <v>3</v>
      </c>
      <c r="F29" s="235" t="s">
        <v>324</v>
      </c>
      <c r="G29" s="415" t="s">
        <v>740</v>
      </c>
    </row>
    <row r="30" spans="1:10" ht="17">
      <c r="A30" s="414" t="s">
        <v>325</v>
      </c>
      <c r="B30" s="1327"/>
      <c r="C30" s="1328"/>
      <c r="D30" s="1201"/>
      <c r="E30" s="1201"/>
      <c r="F30" s="1201"/>
      <c r="G30" s="1201"/>
    </row>
    <row r="31" spans="1:10" ht="12" customHeight="1">
      <c r="A31" s="237" t="s">
        <v>326</v>
      </c>
      <c r="B31" s="1329"/>
      <c r="C31" s="1330"/>
      <c r="D31" s="1326"/>
      <c r="E31" s="1326"/>
      <c r="F31" s="1326"/>
      <c r="G31" s="1326"/>
    </row>
    <row r="32" spans="1:10" ht="17">
      <c r="A32" s="414" t="s">
        <v>327</v>
      </c>
      <c r="B32" s="1327"/>
      <c r="C32" s="1328"/>
      <c r="D32" s="1201">
        <v>0</v>
      </c>
      <c r="E32" s="1201">
        <v>0</v>
      </c>
      <c r="F32" s="1201">
        <v>0</v>
      </c>
      <c r="G32" s="1201">
        <f>D32-F32</f>
        <v>0</v>
      </c>
    </row>
    <row r="33" spans="1:7" ht="12" customHeight="1">
      <c r="A33" s="237" t="s">
        <v>328</v>
      </c>
      <c r="B33" s="1329"/>
      <c r="C33" s="1330"/>
      <c r="D33" s="1326"/>
      <c r="E33" s="1326"/>
      <c r="F33" s="1326"/>
      <c r="G33" s="1326"/>
    </row>
    <row r="34" spans="1:7" ht="17">
      <c r="A34" s="414" t="s">
        <v>329</v>
      </c>
      <c r="B34" s="1327"/>
      <c r="C34" s="1328"/>
      <c r="D34" s="1201"/>
      <c r="E34" s="1201"/>
      <c r="F34" s="1201"/>
      <c r="G34" s="1201">
        <f t="shared" ref="G34" si="2">D34-F34</f>
        <v>0</v>
      </c>
    </row>
    <row r="35" spans="1:7" ht="12" customHeight="1">
      <c r="A35" s="237" t="s">
        <v>330</v>
      </c>
      <c r="B35" s="1329"/>
      <c r="C35" s="1330"/>
      <c r="D35" s="1326"/>
      <c r="E35" s="1326"/>
      <c r="F35" s="1326"/>
      <c r="G35" s="1326"/>
    </row>
    <row r="36" spans="1:7" ht="17">
      <c r="A36" s="414" t="s">
        <v>331</v>
      </c>
      <c r="B36" s="1327"/>
      <c r="C36" s="1328"/>
      <c r="D36" s="1201"/>
      <c r="E36" s="1201"/>
      <c r="F36" s="1201"/>
      <c r="G36" s="1201">
        <f t="shared" ref="G36" si="3">D36-F36</f>
        <v>0</v>
      </c>
    </row>
    <row r="37" spans="1:7" ht="12" customHeight="1">
      <c r="A37" s="237" t="s">
        <v>332</v>
      </c>
      <c r="B37" s="1329"/>
      <c r="C37" s="1330"/>
      <c r="D37" s="1326"/>
      <c r="E37" s="1326"/>
      <c r="F37" s="1326"/>
      <c r="G37" s="1326"/>
    </row>
    <row r="38" spans="1:7" ht="17">
      <c r="A38" s="414" t="s">
        <v>333</v>
      </c>
      <c r="B38" s="1327"/>
      <c r="C38" s="1328"/>
      <c r="D38" s="1201"/>
      <c r="E38" s="1201"/>
      <c r="F38" s="1201"/>
      <c r="G38" s="1201">
        <f t="shared" ref="G38" si="4">D38-F38</f>
        <v>0</v>
      </c>
    </row>
    <row r="39" spans="1:7" ht="12" customHeight="1">
      <c r="A39" s="237" t="s">
        <v>334</v>
      </c>
      <c r="B39" s="1329"/>
      <c r="C39" s="1330"/>
      <c r="D39" s="1326"/>
      <c r="E39" s="1326"/>
      <c r="F39" s="1326"/>
      <c r="G39" s="1326"/>
    </row>
    <row r="40" spans="1:7" ht="17">
      <c r="A40" s="414" t="s">
        <v>335</v>
      </c>
      <c r="B40" s="1327"/>
      <c r="C40" s="1328"/>
      <c r="D40" s="1201"/>
      <c r="E40" s="1201"/>
      <c r="F40" s="1201"/>
      <c r="G40" s="688"/>
    </row>
    <row r="41" spans="1:7" ht="12" customHeight="1">
      <c r="A41" s="237" t="s">
        <v>336</v>
      </c>
      <c r="B41" s="1329"/>
      <c r="C41" s="1330"/>
      <c r="D41" s="1326"/>
      <c r="E41" s="1326"/>
      <c r="F41" s="1326"/>
      <c r="G41" s="86"/>
    </row>
    <row r="42" spans="1:7" ht="12" customHeight="1">
      <c r="A42" s="611"/>
      <c r="B42" s="591"/>
      <c r="C42" s="591"/>
      <c r="D42" s="614"/>
      <c r="E42" s="614"/>
      <c r="F42" s="614"/>
      <c r="G42" s="615"/>
    </row>
    <row r="43" spans="1:7" ht="20">
      <c r="A43" s="701" t="s">
        <v>761</v>
      </c>
      <c r="B43" s="701"/>
      <c r="C43" s="238"/>
      <c r="D43" s="239"/>
      <c r="E43" s="239"/>
      <c r="F43" s="239"/>
      <c r="G43" s="239"/>
    </row>
    <row r="44" spans="1:7" ht="18" customHeight="1">
      <c r="A44" s="701" t="s">
        <v>337</v>
      </c>
      <c r="B44" s="701"/>
      <c r="C44" s="240"/>
      <c r="D44" s="49"/>
      <c r="E44" s="49"/>
      <c r="F44" s="49"/>
      <c r="G44" s="49"/>
    </row>
    <row r="45" spans="1:7" ht="17.25" customHeight="1">
      <c r="A45" s="701" t="s">
        <v>338</v>
      </c>
      <c r="B45" s="701"/>
      <c r="C45" s="240"/>
      <c r="D45" s="49"/>
      <c r="E45" s="241"/>
      <c r="F45" s="49"/>
      <c r="G45" s="49"/>
    </row>
    <row r="46" spans="1:7" ht="18" customHeight="1">
      <c r="A46" s="701" t="s">
        <v>339</v>
      </c>
      <c r="B46" s="701"/>
      <c r="C46" s="240"/>
      <c r="D46" s="49"/>
      <c r="E46" s="49"/>
      <c r="F46" s="49"/>
      <c r="G46" s="49"/>
    </row>
    <row r="47" spans="1:7" ht="18" customHeight="1">
      <c r="A47" s="701" t="s">
        <v>947</v>
      </c>
      <c r="B47" s="701"/>
      <c r="C47" s="240"/>
      <c r="D47" s="49"/>
      <c r="E47" s="49"/>
      <c r="F47" s="49"/>
      <c r="G47" s="49"/>
    </row>
    <row r="48" spans="1:7" ht="15" customHeight="1">
      <c r="A48" s="702" t="s">
        <v>762</v>
      </c>
      <c r="B48" s="702"/>
      <c r="C48" s="240"/>
      <c r="D48" s="49"/>
      <c r="E48" s="49"/>
      <c r="F48" s="49"/>
      <c r="G48" s="49"/>
    </row>
    <row r="49" spans="1:7" ht="13">
      <c r="A49" s="702" t="s">
        <v>763</v>
      </c>
      <c r="B49" s="702"/>
      <c r="C49" s="240"/>
      <c r="D49" s="49"/>
      <c r="E49" s="49"/>
      <c r="F49" s="49"/>
      <c r="G49" s="49"/>
    </row>
    <row r="50" spans="1:7" ht="13">
      <c r="A50" s="702" t="s">
        <v>948</v>
      </c>
      <c r="B50" s="702"/>
      <c r="C50" s="240"/>
      <c r="D50" s="49"/>
      <c r="E50" s="49"/>
      <c r="F50" s="49"/>
      <c r="G50" s="49"/>
    </row>
  </sheetData>
  <mergeCells count="67">
    <mergeCell ref="A3:G3"/>
    <mergeCell ref="A4:A5"/>
    <mergeCell ref="B4:C4"/>
    <mergeCell ref="G4:G5"/>
    <mergeCell ref="B5:C5"/>
    <mergeCell ref="B6:C6"/>
    <mergeCell ref="B7:C7"/>
    <mergeCell ref="D8:D9"/>
    <mergeCell ref="E8:E9"/>
    <mergeCell ref="B8:C17"/>
    <mergeCell ref="D14:D15"/>
    <mergeCell ref="E14:E15"/>
    <mergeCell ref="D16:D17"/>
    <mergeCell ref="E16:E17"/>
    <mergeCell ref="G8:G9"/>
    <mergeCell ref="D10:D11"/>
    <mergeCell ref="E10:E11"/>
    <mergeCell ref="F10:F11"/>
    <mergeCell ref="G10:G11"/>
    <mergeCell ref="F8:F9"/>
    <mergeCell ref="B36:C37"/>
    <mergeCell ref="F14:F15"/>
    <mergeCell ref="G14:G15"/>
    <mergeCell ref="D12:D13"/>
    <mergeCell ref="E12:E13"/>
    <mergeCell ref="F12:F13"/>
    <mergeCell ref="G12:G13"/>
    <mergeCell ref="B18:C19"/>
    <mergeCell ref="D30:D31"/>
    <mergeCell ref="E30:E31"/>
    <mergeCell ref="F30:F31"/>
    <mergeCell ref="G30:G31"/>
    <mergeCell ref="D32:D33"/>
    <mergeCell ref="E32:E33"/>
    <mergeCell ref="F32:F33"/>
    <mergeCell ref="G32:G33"/>
    <mergeCell ref="B38:C39"/>
    <mergeCell ref="F16:F17"/>
    <mergeCell ref="G16:G17"/>
    <mergeCell ref="B40:C41"/>
    <mergeCell ref="G18:G19"/>
    <mergeCell ref="A25:G25"/>
    <mergeCell ref="A26:A27"/>
    <mergeCell ref="B26:C27"/>
    <mergeCell ref="B28:C28"/>
    <mergeCell ref="B29:C29"/>
    <mergeCell ref="D18:D19"/>
    <mergeCell ref="E18:E19"/>
    <mergeCell ref="F18:F19"/>
    <mergeCell ref="B30:C31"/>
    <mergeCell ref="B32:C33"/>
    <mergeCell ref="B34:C35"/>
    <mergeCell ref="D40:D41"/>
    <mergeCell ref="E40:E41"/>
    <mergeCell ref="F40:F41"/>
    <mergeCell ref="G34:G35"/>
    <mergeCell ref="G36:G37"/>
    <mergeCell ref="G38:G39"/>
    <mergeCell ref="D34:D35"/>
    <mergeCell ref="E34:E35"/>
    <mergeCell ref="F34:F35"/>
    <mergeCell ref="D36:D37"/>
    <mergeCell ref="E36:E37"/>
    <mergeCell ref="F36:F37"/>
    <mergeCell ref="D38:D39"/>
    <mergeCell ref="E38:E39"/>
    <mergeCell ref="F38:F39"/>
  </mergeCells>
  <printOptions horizontalCentered="1"/>
  <pageMargins left="0.185" right="0.12" top="0.7" bottom="0.55000000000000004" header="0.3" footer="0.3"/>
  <pageSetup paperSize="9" scale="73" orientation="portrait" r:id="rId1"/>
  <headerFooter scaleWithDoc="0">
    <oddHeader>&amp;L&amp;"Times New Roman,Bold"&amp;9TOI 01 / VIII</oddHeader>
    <oddFooter>&amp;R&amp;G</oddFooter>
  </headerFooter>
  <ignoredErrors>
    <ignoredError sqref="B29" numberStoredAsText="1"/>
  </ignoredError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4"/>
  <sheetViews>
    <sheetView tabSelected="1" topLeftCell="A14" zoomScaleNormal="100" zoomScaleSheetLayoutView="100" workbookViewId="0">
      <selection activeCell="D43" sqref="D43:D44"/>
    </sheetView>
  </sheetViews>
  <sheetFormatPr defaultColWidth="9.1796875" defaultRowHeight="12.5"/>
  <cols>
    <col min="1" max="1" width="3.90625" style="275" customWidth="1"/>
    <col min="2" max="2" width="39.1796875" style="111" customWidth="1"/>
    <col min="3" max="3" width="19.81640625" style="111" customWidth="1"/>
    <col min="4" max="4" width="19.453125" style="111" customWidth="1"/>
    <col min="5" max="5" width="19.26953125" style="111" customWidth="1"/>
    <col min="6" max="6" width="19.1796875" style="111" customWidth="1"/>
    <col min="7" max="7" width="5.36328125" style="111" customWidth="1"/>
    <col min="8" max="8" width="15.36328125" style="111" customWidth="1"/>
    <col min="9" max="9" width="13.90625" style="111" bestFit="1" customWidth="1"/>
    <col min="10" max="10" width="16" style="111" customWidth="1"/>
    <col min="11" max="13" width="4.81640625" style="111" customWidth="1"/>
    <col min="14" max="14" width="7.1796875" style="111" customWidth="1"/>
    <col min="15" max="15" width="7" style="111" customWidth="1"/>
    <col min="16" max="16" width="9.1796875" style="243"/>
    <col min="17" max="16384" width="9.1796875" style="111"/>
  </cols>
  <sheetData>
    <row r="1" spans="1:18" ht="18" customHeight="1">
      <c r="A1" s="374"/>
    </row>
    <row r="2" spans="1:18" ht="12" customHeight="1">
      <c r="A2" s="44"/>
      <c r="B2" s="244"/>
      <c r="C2" s="1366"/>
      <c r="D2" s="1366"/>
      <c r="E2" s="1366"/>
      <c r="F2" s="1366"/>
      <c r="G2" s="1366"/>
      <c r="H2" s="1366"/>
      <c r="I2" s="1366"/>
      <c r="J2" s="1366"/>
      <c r="K2" s="1366"/>
      <c r="L2" s="1366"/>
      <c r="M2" s="1366"/>
      <c r="N2" s="1366"/>
      <c r="O2" s="1366"/>
    </row>
    <row r="3" spans="1:18" ht="14.25" customHeight="1">
      <c r="A3" s="44"/>
      <c r="B3" s="244"/>
      <c r="C3" s="373"/>
      <c r="D3" s="373"/>
      <c r="E3" s="373"/>
      <c r="F3" s="373"/>
      <c r="G3" s="373"/>
      <c r="H3" s="373"/>
      <c r="I3" s="373"/>
      <c r="J3" s="373"/>
      <c r="K3" s="373"/>
      <c r="L3" s="373"/>
      <c r="M3" s="373"/>
      <c r="N3" s="373"/>
      <c r="O3" s="373"/>
    </row>
    <row r="4" spans="1:18" ht="33" customHeight="1">
      <c r="A4" s="48"/>
      <c r="B4" s="48"/>
      <c r="C4" s="48"/>
      <c r="D4" s="48"/>
      <c r="E4" s="48"/>
      <c r="F4" s="48"/>
      <c r="G4" s="48"/>
      <c r="H4" s="48"/>
      <c r="I4" s="48"/>
      <c r="J4" s="48"/>
      <c r="K4" s="48"/>
      <c r="L4" s="48"/>
      <c r="M4" s="48"/>
      <c r="N4" s="48"/>
      <c r="O4" s="48"/>
    </row>
    <row r="5" spans="1:18" ht="18" customHeight="1">
      <c r="A5" s="1367" t="s">
        <v>340</v>
      </c>
      <c r="B5" s="376" t="s">
        <v>341</v>
      </c>
      <c r="C5" s="376" t="s">
        <v>367</v>
      </c>
      <c r="D5" s="376" t="s">
        <v>949</v>
      </c>
      <c r="E5" s="376" t="s">
        <v>342</v>
      </c>
      <c r="F5" s="376" t="s">
        <v>343</v>
      </c>
      <c r="G5" s="376" t="s">
        <v>344</v>
      </c>
      <c r="H5" s="377" t="s">
        <v>345</v>
      </c>
      <c r="I5" s="378" t="s">
        <v>346</v>
      </c>
      <c r="J5" s="379" t="s">
        <v>347</v>
      </c>
      <c r="K5" s="1369" t="s">
        <v>346</v>
      </c>
      <c r="L5" s="1370"/>
      <c r="M5" s="1371"/>
      <c r="N5" s="1369" t="s">
        <v>348</v>
      </c>
      <c r="O5" s="1372"/>
    </row>
    <row r="6" spans="1:18" ht="15" customHeight="1">
      <c r="A6" s="1368"/>
      <c r="B6" s="245" t="s">
        <v>349</v>
      </c>
      <c r="C6" s="245" t="s">
        <v>350</v>
      </c>
      <c r="D6" s="245" t="s">
        <v>351</v>
      </c>
      <c r="E6" s="245" t="s">
        <v>352</v>
      </c>
      <c r="F6" s="245" t="s">
        <v>318</v>
      </c>
      <c r="G6" s="245" t="s">
        <v>353</v>
      </c>
      <c r="H6" s="245" t="s">
        <v>313</v>
      </c>
      <c r="I6" s="245" t="s">
        <v>372</v>
      </c>
      <c r="J6" s="245" t="s">
        <v>950</v>
      </c>
      <c r="K6" s="1373" t="s">
        <v>354</v>
      </c>
      <c r="L6" s="1374"/>
      <c r="M6" s="1375"/>
      <c r="N6" s="1373" t="s">
        <v>355</v>
      </c>
      <c r="O6" s="1376"/>
    </row>
    <row r="7" spans="1:18" s="247" customFormat="1" ht="23.25" customHeight="1">
      <c r="A7" s="265" t="s">
        <v>356</v>
      </c>
      <c r="B7" s="246" t="s">
        <v>374</v>
      </c>
      <c r="C7" s="246" t="s">
        <v>357</v>
      </c>
      <c r="D7" s="246" t="s">
        <v>358</v>
      </c>
      <c r="E7" s="246" t="s">
        <v>951</v>
      </c>
      <c r="F7" s="246" t="s">
        <v>359</v>
      </c>
      <c r="G7" s="246" t="s">
        <v>360</v>
      </c>
      <c r="H7" s="246" t="s">
        <v>361</v>
      </c>
      <c r="I7" s="246" t="s">
        <v>952</v>
      </c>
      <c r="J7" s="246" t="s">
        <v>953</v>
      </c>
      <c r="K7" s="1377" t="s">
        <v>954</v>
      </c>
      <c r="L7" s="1378"/>
      <c r="M7" s="1379"/>
      <c r="N7" s="1377" t="s">
        <v>362</v>
      </c>
      <c r="O7" s="1380"/>
      <c r="P7" s="248"/>
    </row>
    <row r="8" spans="1:18" s="251" customFormat="1" ht="10" customHeight="1">
      <c r="A8" s="249"/>
      <c r="B8" s="250"/>
      <c r="C8" s="380" t="s">
        <v>323</v>
      </c>
      <c r="D8" s="380" t="s">
        <v>410</v>
      </c>
      <c r="E8" s="380" t="s">
        <v>417</v>
      </c>
      <c r="F8" s="250" t="s">
        <v>507</v>
      </c>
      <c r="G8" s="380" t="s">
        <v>510</v>
      </c>
      <c r="H8" s="250" t="s">
        <v>741</v>
      </c>
      <c r="I8" s="380" t="s">
        <v>511</v>
      </c>
      <c r="J8" s="380" t="s">
        <v>512</v>
      </c>
      <c r="K8" s="1381" t="s">
        <v>742</v>
      </c>
      <c r="L8" s="1382"/>
      <c r="M8" s="1383"/>
      <c r="N8" s="1381" t="s">
        <v>743</v>
      </c>
      <c r="O8" s="1384"/>
      <c r="P8" s="252"/>
    </row>
    <row r="9" spans="1:18" s="247" customFormat="1" ht="17.75" customHeight="1">
      <c r="A9" s="1385" t="s">
        <v>363</v>
      </c>
      <c r="B9" s="381" t="s">
        <v>513</v>
      </c>
      <c r="C9" s="382"/>
      <c r="D9" s="382"/>
      <c r="E9" s="700"/>
      <c r="F9" s="700"/>
      <c r="G9" s="700"/>
      <c r="H9" s="700"/>
      <c r="I9" s="700"/>
      <c r="J9" s="700"/>
      <c r="K9" s="1387"/>
      <c r="L9" s="1387"/>
      <c r="M9" s="1387"/>
      <c r="N9" s="1387"/>
      <c r="O9" s="1388"/>
      <c r="P9" s="248"/>
    </row>
    <row r="10" spans="1:18" s="247" customFormat="1" ht="11.25" customHeight="1">
      <c r="A10" s="1386"/>
      <c r="B10" s="594" t="s">
        <v>955</v>
      </c>
      <c r="C10" s="257"/>
      <c r="D10" s="257"/>
      <c r="E10" s="258"/>
      <c r="F10" s="258"/>
      <c r="G10" s="258"/>
      <c r="H10" s="259"/>
      <c r="I10" s="260"/>
      <c r="J10" s="260"/>
      <c r="K10" s="260"/>
      <c r="L10" s="260"/>
      <c r="M10" s="260"/>
      <c r="N10" s="260"/>
      <c r="O10" s="261"/>
      <c r="Q10" s="248"/>
    </row>
    <row r="11" spans="1:18" s="256" customFormat="1" ht="21" customHeight="1">
      <c r="A11" s="253"/>
      <c r="B11" s="375"/>
      <c r="C11" s="375">
        <v>0</v>
      </c>
      <c r="D11" s="375">
        <v>0</v>
      </c>
      <c r="E11" s="375">
        <v>0</v>
      </c>
      <c r="F11" s="375">
        <f>C11+D11-E11</f>
        <v>0</v>
      </c>
      <c r="G11" s="254"/>
      <c r="H11" s="375">
        <f>F11*G11</f>
        <v>0</v>
      </c>
      <c r="I11" s="375">
        <v>0</v>
      </c>
      <c r="J11" s="375">
        <v>0</v>
      </c>
      <c r="K11" s="1389">
        <f>I11+H11-J11</f>
        <v>0</v>
      </c>
      <c r="L11" s="1390"/>
      <c r="M11" s="1391"/>
      <c r="N11" s="1389">
        <f>F11-K11</f>
        <v>0</v>
      </c>
      <c r="O11" s="1392"/>
      <c r="P11" s="255"/>
      <c r="Q11" s="255"/>
      <c r="R11" s="255"/>
    </row>
    <row r="12" spans="1:18" s="256" customFormat="1" ht="21" customHeight="1">
      <c r="A12" s="253"/>
      <c r="B12" s="375"/>
      <c r="C12" s="375">
        <v>0</v>
      </c>
      <c r="D12" s="375">
        <v>0</v>
      </c>
      <c r="E12" s="375">
        <v>0</v>
      </c>
      <c r="F12" s="375">
        <f>C12+D12-E12</f>
        <v>0</v>
      </c>
      <c r="G12" s="254"/>
      <c r="H12" s="375">
        <f>F12*G12</f>
        <v>0</v>
      </c>
      <c r="I12" s="375">
        <v>0</v>
      </c>
      <c r="J12" s="375">
        <v>0</v>
      </c>
      <c r="K12" s="1389">
        <f>H12+I12-J12</f>
        <v>0</v>
      </c>
      <c r="L12" s="1390"/>
      <c r="M12" s="1391"/>
      <c r="N12" s="1389">
        <f>F12-K12</f>
        <v>0</v>
      </c>
      <c r="O12" s="1392"/>
      <c r="P12" s="255"/>
      <c r="Q12" s="255"/>
      <c r="R12" s="255"/>
    </row>
    <row r="13" spans="1:18" s="256" customFormat="1" ht="21" customHeight="1">
      <c r="A13" s="253"/>
      <c r="B13" s="375"/>
      <c r="C13" s="375">
        <v>0</v>
      </c>
      <c r="D13" s="375">
        <v>0</v>
      </c>
      <c r="E13" s="375">
        <v>0</v>
      </c>
      <c r="F13" s="375">
        <f>C13+D13-E13</f>
        <v>0</v>
      </c>
      <c r="G13" s="254"/>
      <c r="H13" s="375">
        <f>F13*G13</f>
        <v>0</v>
      </c>
      <c r="I13" s="375">
        <v>0</v>
      </c>
      <c r="J13" s="375">
        <v>0</v>
      </c>
      <c r="K13" s="1389">
        <f>I13+H13-J13</f>
        <v>0</v>
      </c>
      <c r="L13" s="1390"/>
      <c r="M13" s="1391"/>
      <c r="N13" s="1389">
        <f>F13-K13</f>
        <v>0</v>
      </c>
      <c r="O13" s="1392"/>
      <c r="P13" s="255"/>
      <c r="Q13" s="255"/>
      <c r="R13" s="255"/>
    </row>
    <row r="14" spans="1:18" s="256" customFormat="1" ht="17.75" customHeight="1">
      <c r="A14" s="1385" t="s">
        <v>364</v>
      </c>
      <c r="B14" s="381" t="s">
        <v>514</v>
      </c>
      <c r="C14" s="383"/>
      <c r="D14" s="383"/>
      <c r="E14" s="383"/>
      <c r="F14" s="383"/>
      <c r="G14" s="384"/>
      <c r="H14" s="383"/>
      <c r="I14" s="383"/>
      <c r="J14" s="383"/>
      <c r="K14" s="383"/>
      <c r="L14" s="383"/>
      <c r="M14" s="383"/>
      <c r="N14" s="383"/>
      <c r="O14" s="385"/>
      <c r="P14" s="255"/>
      <c r="Q14" s="255"/>
      <c r="R14" s="255"/>
    </row>
    <row r="15" spans="1:18" s="247" customFormat="1" ht="11.75" customHeight="1">
      <c r="A15" s="1386"/>
      <c r="B15" s="789" t="s">
        <v>956</v>
      </c>
      <c r="C15" s="257"/>
      <c r="D15" s="257"/>
      <c r="E15" s="258"/>
      <c r="F15" s="258"/>
      <c r="G15" s="258"/>
      <c r="H15" s="259"/>
      <c r="I15" s="260"/>
      <c r="J15" s="260"/>
      <c r="K15" s="260"/>
      <c r="L15" s="260"/>
      <c r="M15" s="260"/>
      <c r="N15" s="260"/>
      <c r="O15" s="261"/>
      <c r="Q15" s="248"/>
    </row>
    <row r="16" spans="1:18" s="256" customFormat="1" ht="17">
      <c r="A16" s="616">
        <v>1</v>
      </c>
      <c r="B16" s="1393" t="s">
        <v>1019</v>
      </c>
      <c r="C16" s="1394"/>
      <c r="D16" s="1394"/>
      <c r="E16" s="698"/>
      <c r="F16" s="698"/>
      <c r="G16" s="386"/>
      <c r="H16" s="698"/>
      <c r="I16" s="698"/>
      <c r="J16" s="698"/>
      <c r="K16" s="1390"/>
      <c r="L16" s="1390"/>
      <c r="M16" s="1390"/>
      <c r="N16" s="1390"/>
      <c r="O16" s="1392"/>
      <c r="P16" s="255"/>
      <c r="Q16" s="255"/>
      <c r="R16" s="255"/>
    </row>
    <row r="17" spans="1:19" s="256" customFormat="1" ht="21" customHeight="1">
      <c r="A17" s="617"/>
      <c r="B17" s="375"/>
      <c r="C17" s="375">
        <v>0</v>
      </c>
      <c r="D17" s="375">
        <v>0</v>
      </c>
      <c r="E17" s="375">
        <v>0</v>
      </c>
      <c r="F17" s="375">
        <f>C17+D17-E17</f>
        <v>0</v>
      </c>
      <c r="G17" s="254"/>
      <c r="H17" s="375">
        <f>F17*G17</f>
        <v>0</v>
      </c>
      <c r="I17" s="375">
        <v>0</v>
      </c>
      <c r="J17" s="375">
        <v>0</v>
      </c>
      <c r="K17" s="1389">
        <f>H17+I17-J17</f>
        <v>0</v>
      </c>
      <c r="L17" s="1390"/>
      <c r="M17" s="1391"/>
      <c r="N17" s="1389">
        <f>F17-K17</f>
        <v>0</v>
      </c>
      <c r="O17" s="1392"/>
      <c r="P17" s="255"/>
      <c r="Q17" s="255"/>
      <c r="R17" s="255"/>
    </row>
    <row r="18" spans="1:19" s="256" customFormat="1" ht="21" customHeight="1">
      <c r="A18" s="618"/>
      <c r="B18" s="375"/>
      <c r="C18" s="375">
        <v>0</v>
      </c>
      <c r="D18" s="375">
        <v>0</v>
      </c>
      <c r="E18" s="375">
        <v>0</v>
      </c>
      <c r="F18" s="375">
        <f>C18+D18-E18</f>
        <v>0</v>
      </c>
      <c r="G18" s="254"/>
      <c r="H18" s="375">
        <f>F18*G18</f>
        <v>0</v>
      </c>
      <c r="I18" s="375">
        <v>0</v>
      </c>
      <c r="J18" s="375">
        <v>0</v>
      </c>
      <c r="K18" s="1389">
        <f>I18+H18-J18</f>
        <v>0</v>
      </c>
      <c r="L18" s="1390"/>
      <c r="M18" s="1391"/>
      <c r="N18" s="1389">
        <f>F18-K18</f>
        <v>0</v>
      </c>
      <c r="O18" s="1392"/>
      <c r="P18" s="255"/>
      <c r="Q18" s="255"/>
      <c r="R18" s="255"/>
    </row>
    <row r="19" spans="1:19" s="256" customFormat="1" ht="17">
      <c r="A19" s="616">
        <v>2</v>
      </c>
      <c r="B19" s="1394" t="s">
        <v>631</v>
      </c>
      <c r="C19" s="1394"/>
      <c r="D19" s="1394"/>
      <c r="E19" s="698"/>
      <c r="F19" s="698"/>
      <c r="G19" s="386"/>
      <c r="H19" s="698"/>
      <c r="I19" s="698"/>
      <c r="J19" s="698"/>
      <c r="K19" s="1390"/>
      <c r="L19" s="1390"/>
      <c r="M19" s="1390"/>
      <c r="N19" s="1390"/>
      <c r="O19" s="1392"/>
      <c r="P19" s="255"/>
      <c r="Q19" s="255"/>
      <c r="R19" s="255"/>
    </row>
    <row r="20" spans="1:19" s="256" customFormat="1" ht="21" customHeight="1">
      <c r="A20" s="387"/>
      <c r="B20" s="388"/>
      <c r="C20" s="375">
        <v>0</v>
      </c>
      <c r="D20" s="375">
        <v>0</v>
      </c>
      <c r="E20" s="375">
        <v>0</v>
      </c>
      <c r="F20" s="389">
        <f>C20+D20-E20</f>
        <v>0</v>
      </c>
      <c r="G20" s="390"/>
      <c r="H20" s="389">
        <v>0</v>
      </c>
      <c r="I20" s="389">
        <v>0</v>
      </c>
      <c r="J20" s="389">
        <v>0</v>
      </c>
      <c r="K20" s="1398">
        <f>I20+H20-J20</f>
        <v>0</v>
      </c>
      <c r="L20" s="1399"/>
      <c r="M20" s="1400"/>
      <c r="N20" s="1398">
        <f>F20-K20</f>
        <v>0</v>
      </c>
      <c r="O20" s="1401"/>
      <c r="P20" s="255"/>
      <c r="Q20" s="255"/>
      <c r="R20" s="255"/>
    </row>
    <row r="21" spans="1:19" s="247" customFormat="1" ht="18" customHeight="1">
      <c r="A21" s="1402" t="s">
        <v>365</v>
      </c>
      <c r="B21" s="391" t="s">
        <v>634</v>
      </c>
      <c r="C21" s="392"/>
      <c r="D21" s="392"/>
      <c r="E21" s="393"/>
      <c r="F21" s="393"/>
      <c r="G21" s="393"/>
      <c r="H21" s="394"/>
      <c r="I21" s="395"/>
      <c r="J21" s="395"/>
      <c r="K21" s="395"/>
      <c r="L21" s="395"/>
      <c r="M21" s="395"/>
      <c r="N21" s="395"/>
      <c r="O21" s="396"/>
      <c r="Q21" s="248"/>
    </row>
    <row r="22" spans="1:19" s="247" customFormat="1" ht="11.25" customHeight="1">
      <c r="A22" s="1402"/>
      <c r="B22" s="596" t="s">
        <v>1020</v>
      </c>
      <c r="C22" s="597"/>
      <c r="D22" s="257"/>
      <c r="E22" s="258"/>
      <c r="F22" s="258"/>
      <c r="G22" s="258"/>
      <c r="H22" s="259"/>
      <c r="I22" s="260"/>
      <c r="J22" s="260"/>
      <c r="K22" s="260"/>
      <c r="L22" s="260"/>
      <c r="M22" s="260"/>
      <c r="N22" s="260"/>
      <c r="O22" s="261"/>
      <c r="Q22" s="248"/>
    </row>
    <row r="23" spans="1:19" s="256" customFormat="1" ht="18" customHeight="1">
      <c r="A23" s="616">
        <v>1</v>
      </c>
      <c r="B23" s="598" t="s">
        <v>957</v>
      </c>
      <c r="C23" s="790">
        <v>0</v>
      </c>
      <c r="D23" s="790">
        <v>0</v>
      </c>
      <c r="E23" s="790">
        <v>0</v>
      </c>
      <c r="F23" s="790">
        <f>C23+D23-E23</f>
        <v>0</v>
      </c>
      <c r="G23" s="1404">
        <v>0.05</v>
      </c>
      <c r="H23" s="790">
        <f>ROUND(F23*G23,0)</f>
        <v>0</v>
      </c>
      <c r="I23" s="790">
        <v>0</v>
      </c>
      <c r="J23" s="790">
        <v>0</v>
      </c>
      <c r="K23" s="1315">
        <f>H23+I23-J23</f>
        <v>0</v>
      </c>
      <c r="L23" s="1403"/>
      <c r="M23" s="1403"/>
      <c r="N23" s="1315">
        <f>F23-K23</f>
        <v>0</v>
      </c>
      <c r="O23" s="998"/>
      <c r="P23" s="255"/>
      <c r="Q23" s="255"/>
      <c r="R23" s="255"/>
    </row>
    <row r="24" spans="1:19" s="256" customFormat="1" ht="13" customHeight="1">
      <c r="A24" s="619"/>
      <c r="B24" s="791" t="s">
        <v>680</v>
      </c>
      <c r="C24" s="792"/>
      <c r="D24" s="792"/>
      <c r="E24" s="792"/>
      <c r="F24" s="792"/>
      <c r="G24" s="1405"/>
      <c r="H24" s="792"/>
      <c r="I24" s="792"/>
      <c r="J24" s="792"/>
      <c r="K24" s="595"/>
      <c r="L24" s="589"/>
      <c r="M24" s="589"/>
      <c r="N24" s="595"/>
      <c r="O24" s="692"/>
      <c r="P24" s="255"/>
      <c r="Q24" s="255"/>
      <c r="R24" s="255"/>
    </row>
    <row r="25" spans="1:19" s="256" customFormat="1" ht="18" customHeight="1">
      <c r="A25" s="616">
        <v>2</v>
      </c>
      <c r="B25" s="598" t="s">
        <v>528</v>
      </c>
      <c r="C25" s="790">
        <v>0</v>
      </c>
      <c r="D25" s="790">
        <v>0</v>
      </c>
      <c r="E25" s="790">
        <v>0</v>
      </c>
      <c r="F25" s="790">
        <f>C25+D25-E25</f>
        <v>0</v>
      </c>
      <c r="G25" s="1406">
        <v>0.1</v>
      </c>
      <c r="H25" s="790">
        <f>ROUND(F25*G25,0)</f>
        <v>0</v>
      </c>
      <c r="I25" s="790">
        <v>0</v>
      </c>
      <c r="J25" s="793">
        <v>0</v>
      </c>
      <c r="K25" s="1315">
        <f>H25+I25-J25</f>
        <v>0</v>
      </c>
      <c r="L25" s="1403"/>
      <c r="M25" s="1403"/>
      <c r="N25" s="1315">
        <f>F25-K25</f>
        <v>0</v>
      </c>
      <c r="O25" s="998"/>
      <c r="P25" s="255"/>
      <c r="Q25" s="255"/>
      <c r="R25" s="255"/>
    </row>
    <row r="26" spans="1:19" s="256" customFormat="1" ht="8.5" customHeight="1">
      <c r="A26" s="693"/>
      <c r="B26" s="794" t="s">
        <v>633</v>
      </c>
      <c r="C26" s="795"/>
      <c r="D26" s="795"/>
      <c r="E26" s="795"/>
      <c r="F26" s="795"/>
      <c r="G26" s="1405"/>
      <c r="H26" s="795"/>
      <c r="I26" s="795"/>
      <c r="J26" s="796"/>
      <c r="K26" s="595"/>
      <c r="L26" s="589"/>
      <c r="M26" s="589"/>
      <c r="N26" s="595"/>
      <c r="O26" s="692"/>
      <c r="P26" s="255"/>
      <c r="Q26" s="255"/>
      <c r="R26" s="255"/>
    </row>
    <row r="27" spans="1:19" ht="16" customHeight="1">
      <c r="A27" s="1105" t="s">
        <v>515</v>
      </c>
      <c r="B27" s="1358"/>
      <c r="C27" s="687">
        <f>SUM(C11:C25)</f>
        <v>0</v>
      </c>
      <c r="D27" s="687">
        <f>SUM(D11:D25)</f>
        <v>0</v>
      </c>
      <c r="E27" s="687">
        <f>SUM(E11:E25)</f>
        <v>0</v>
      </c>
      <c r="F27" s="687">
        <f>SUM(F11:F25)</f>
        <v>0</v>
      </c>
      <c r="G27" s="398"/>
      <c r="H27" s="687">
        <f>SUM(H11:H25)</f>
        <v>0</v>
      </c>
      <c r="I27" s="687">
        <f>SUM(I11:I25)</f>
        <v>0</v>
      </c>
      <c r="J27" s="687">
        <f>SUM(J11:J25)</f>
        <v>0</v>
      </c>
      <c r="K27" s="1395">
        <f>SUM(K11:M25)</f>
        <v>0</v>
      </c>
      <c r="L27" s="1396"/>
      <c r="M27" s="1397"/>
      <c r="N27" s="1395">
        <f>SUM(N11:O25)</f>
        <v>0</v>
      </c>
      <c r="O27" s="1397"/>
      <c r="P27" s="270"/>
      <c r="Q27" s="274"/>
      <c r="R27" s="129"/>
      <c r="S27" s="129"/>
    </row>
    <row r="28" spans="1:19" ht="9.75" customHeight="1" thickBot="1">
      <c r="A28" s="1407" t="s">
        <v>802</v>
      </c>
      <c r="B28" s="1408"/>
      <c r="C28" s="399"/>
      <c r="D28" s="399"/>
      <c r="E28" s="400"/>
      <c r="F28" s="697"/>
      <c r="G28" s="401"/>
      <c r="H28" s="401"/>
      <c r="I28" s="402"/>
      <c r="J28" s="401"/>
      <c r="K28" s="1409"/>
      <c r="L28" s="1409"/>
      <c r="M28" s="1409"/>
      <c r="N28" s="1409"/>
      <c r="O28" s="1409"/>
      <c r="P28" s="270"/>
      <c r="Q28" s="274"/>
      <c r="R28" s="129"/>
      <c r="S28" s="129"/>
    </row>
    <row r="29" spans="1:19" s="247" customFormat="1" ht="18" customHeight="1">
      <c r="A29" s="1410" t="s">
        <v>516</v>
      </c>
      <c r="B29" s="403" t="s">
        <v>366</v>
      </c>
      <c r="C29" s="404"/>
      <c r="D29" s="404"/>
      <c r="E29" s="404"/>
      <c r="F29" s="405"/>
      <c r="G29" s="405"/>
      <c r="H29" s="406"/>
      <c r="I29" s="405"/>
      <c r="J29" s="405"/>
      <c r="K29" s="405"/>
      <c r="L29" s="405"/>
      <c r="M29" s="405"/>
      <c r="N29" s="405"/>
      <c r="O29" s="407"/>
      <c r="Q29" s="248"/>
    </row>
    <row r="30" spans="1:19" s="247" customFormat="1" ht="11.25" customHeight="1">
      <c r="A30" s="1411"/>
      <c r="B30" s="397" t="s">
        <v>636</v>
      </c>
      <c r="C30" s="257"/>
      <c r="D30" s="257"/>
      <c r="E30" s="257"/>
      <c r="F30" s="262"/>
      <c r="G30" s="262"/>
      <c r="H30" s="262"/>
      <c r="I30" s="262"/>
      <c r="J30" s="262"/>
      <c r="K30" s="262"/>
      <c r="L30" s="262"/>
      <c r="M30" s="262"/>
      <c r="N30" s="262"/>
      <c r="O30" s="263"/>
      <c r="Q30" s="248"/>
    </row>
    <row r="31" spans="1:19" s="247" customFormat="1" ht="16" customHeight="1">
      <c r="A31" s="1368" t="s">
        <v>340</v>
      </c>
      <c r="B31" s="245" t="s">
        <v>341</v>
      </c>
      <c r="C31" s="264" t="s">
        <v>367</v>
      </c>
      <c r="D31" s="703" t="s">
        <v>368</v>
      </c>
      <c r="E31" s="703" t="s">
        <v>949</v>
      </c>
      <c r="F31" s="264" t="s">
        <v>958</v>
      </c>
      <c r="G31" s="1373" t="s">
        <v>343</v>
      </c>
      <c r="H31" s="1375"/>
      <c r="I31" s="245" t="s">
        <v>344</v>
      </c>
      <c r="J31" s="1373" t="s">
        <v>369</v>
      </c>
      <c r="K31" s="1375"/>
      <c r="L31" s="1373" t="s">
        <v>370</v>
      </c>
      <c r="M31" s="1374"/>
      <c r="N31" s="1374"/>
      <c r="O31" s="1376"/>
      <c r="P31" s="248"/>
    </row>
    <row r="32" spans="1:19" s="247" customFormat="1" ht="15.5" customHeight="1">
      <c r="A32" s="1368"/>
      <c r="B32" s="245" t="s">
        <v>349</v>
      </c>
      <c r="C32" s="245" t="s">
        <v>371</v>
      </c>
      <c r="D32" s="704" t="s">
        <v>372</v>
      </c>
      <c r="E32" s="704" t="s">
        <v>351</v>
      </c>
      <c r="F32" s="245" t="s">
        <v>318</v>
      </c>
      <c r="G32" s="1373" t="s">
        <v>318</v>
      </c>
      <c r="H32" s="1375"/>
      <c r="I32" s="245" t="s">
        <v>353</v>
      </c>
      <c r="J32" s="1373" t="s">
        <v>313</v>
      </c>
      <c r="K32" s="1375"/>
      <c r="L32" s="1373" t="s">
        <v>373</v>
      </c>
      <c r="M32" s="1374"/>
      <c r="N32" s="1374"/>
      <c r="O32" s="1376"/>
      <c r="P32" s="248"/>
    </row>
    <row r="33" spans="1:19" s="247" customFormat="1" ht="26.75" customHeight="1">
      <c r="A33" s="265" t="s">
        <v>356</v>
      </c>
      <c r="B33" s="246" t="s">
        <v>374</v>
      </c>
      <c r="C33" s="246" t="s">
        <v>375</v>
      </c>
      <c r="D33" s="266" t="s">
        <v>376</v>
      </c>
      <c r="E33" s="705" t="s">
        <v>377</v>
      </c>
      <c r="F33" s="246" t="s">
        <v>959</v>
      </c>
      <c r="G33" s="1412" t="s">
        <v>960</v>
      </c>
      <c r="H33" s="1379"/>
      <c r="I33" s="246" t="s">
        <v>360</v>
      </c>
      <c r="J33" s="1377" t="s">
        <v>961</v>
      </c>
      <c r="K33" s="1379"/>
      <c r="L33" s="1377" t="s">
        <v>962</v>
      </c>
      <c r="M33" s="1378"/>
      <c r="N33" s="1378"/>
      <c r="O33" s="1380"/>
      <c r="P33" s="248"/>
    </row>
    <row r="34" spans="1:19" s="251" customFormat="1" ht="10" customHeight="1">
      <c r="A34" s="249"/>
      <c r="B34" s="250"/>
      <c r="C34" s="380" t="s">
        <v>323</v>
      </c>
      <c r="D34" s="408" t="s">
        <v>410</v>
      </c>
      <c r="E34" s="408" t="s">
        <v>417</v>
      </c>
      <c r="F34" s="380" t="s">
        <v>411</v>
      </c>
      <c r="G34" s="1381" t="s">
        <v>744</v>
      </c>
      <c r="H34" s="1383"/>
      <c r="I34" s="380" t="s">
        <v>517</v>
      </c>
      <c r="J34" s="1381" t="s">
        <v>745</v>
      </c>
      <c r="K34" s="1383"/>
      <c r="L34" s="1381" t="s">
        <v>746</v>
      </c>
      <c r="M34" s="1382"/>
      <c r="N34" s="1382"/>
      <c r="O34" s="1384"/>
      <c r="P34" s="252"/>
    </row>
    <row r="35" spans="1:19" s="247" customFormat="1" ht="16" customHeight="1">
      <c r="A35" s="268"/>
      <c r="B35" s="269" t="s">
        <v>378</v>
      </c>
      <c r="C35" s="1359">
        <v>0</v>
      </c>
      <c r="D35" s="1359">
        <v>0</v>
      </c>
      <c r="E35" s="1359">
        <v>0</v>
      </c>
      <c r="F35" s="1359">
        <v>0</v>
      </c>
      <c r="G35" s="1415">
        <f>D35+E35-F35</f>
        <v>0</v>
      </c>
      <c r="H35" s="1416"/>
      <c r="I35" s="1413">
        <v>0.5</v>
      </c>
      <c r="J35" s="1415">
        <f>ROUND(G35*I35,0)</f>
        <v>0</v>
      </c>
      <c r="K35" s="1416"/>
      <c r="L35" s="1415">
        <f>G35-J35</f>
        <v>0</v>
      </c>
      <c r="M35" s="1419"/>
      <c r="N35" s="1419"/>
      <c r="O35" s="1420"/>
      <c r="P35" s="270"/>
      <c r="Q35" s="183"/>
      <c r="R35" s="183"/>
      <c r="S35" s="183"/>
    </row>
    <row r="36" spans="1:19" ht="10" customHeight="1">
      <c r="A36" s="271"/>
      <c r="B36" s="272" t="s">
        <v>963</v>
      </c>
      <c r="C36" s="1360"/>
      <c r="D36" s="1360"/>
      <c r="E36" s="1360"/>
      <c r="F36" s="1360"/>
      <c r="G36" s="1417"/>
      <c r="H36" s="1418"/>
      <c r="I36" s="1414"/>
      <c r="J36" s="1417"/>
      <c r="K36" s="1418"/>
      <c r="L36" s="1417"/>
      <c r="M36" s="1421"/>
      <c r="N36" s="1421"/>
      <c r="O36" s="1422"/>
      <c r="P36" s="273"/>
      <c r="Q36" s="129"/>
      <c r="R36" s="129"/>
      <c r="S36" s="129"/>
    </row>
    <row r="37" spans="1:19" ht="16" customHeight="1">
      <c r="A37" s="268"/>
      <c r="B37" s="269" t="s">
        <v>379</v>
      </c>
      <c r="C37" s="1359">
        <v>0</v>
      </c>
      <c r="D37" s="1359">
        <v>0</v>
      </c>
      <c r="E37" s="1359">
        <v>0</v>
      </c>
      <c r="F37" s="1359">
        <v>0</v>
      </c>
      <c r="G37" s="1415">
        <f>D37+E37-F37</f>
        <v>0</v>
      </c>
      <c r="H37" s="1416"/>
      <c r="I37" s="1413">
        <v>0.25</v>
      </c>
      <c r="J37" s="1415">
        <f>ROUND(G37*I37,0)</f>
        <v>0</v>
      </c>
      <c r="K37" s="1416"/>
      <c r="L37" s="1415">
        <f>G37-J37</f>
        <v>0</v>
      </c>
      <c r="M37" s="1419"/>
      <c r="N37" s="1419"/>
      <c r="O37" s="1420"/>
      <c r="P37" s="273"/>
      <c r="Q37" s="129"/>
      <c r="R37" s="129"/>
      <c r="S37" s="129"/>
    </row>
    <row r="38" spans="1:19" ht="10" customHeight="1">
      <c r="A38" s="271"/>
      <c r="B38" s="272" t="s">
        <v>964</v>
      </c>
      <c r="C38" s="1360"/>
      <c r="D38" s="1360"/>
      <c r="E38" s="1360"/>
      <c r="F38" s="1360"/>
      <c r="G38" s="1417"/>
      <c r="H38" s="1418"/>
      <c r="I38" s="1414"/>
      <c r="J38" s="1417"/>
      <c r="K38" s="1418"/>
      <c r="L38" s="1417"/>
      <c r="M38" s="1421"/>
      <c r="N38" s="1421"/>
      <c r="O38" s="1422"/>
      <c r="P38" s="273"/>
      <c r="Q38" s="129"/>
      <c r="R38" s="129"/>
      <c r="S38" s="129"/>
    </row>
    <row r="39" spans="1:19" ht="16" customHeight="1">
      <c r="A39" s="268"/>
      <c r="B39" s="269" t="s">
        <v>380</v>
      </c>
      <c r="C39" s="1359">
        <v>0</v>
      </c>
      <c r="D39" s="1359">
        <v>0</v>
      </c>
      <c r="E39" s="1359">
        <v>0</v>
      </c>
      <c r="F39" s="1359">
        <v>0</v>
      </c>
      <c r="G39" s="1415">
        <f>D39+E39-F39</f>
        <v>0</v>
      </c>
      <c r="H39" s="1416"/>
      <c r="I39" s="1413">
        <v>0.2</v>
      </c>
      <c r="J39" s="1415">
        <f>ROUND(G39*I39,0)</f>
        <v>0</v>
      </c>
      <c r="K39" s="1416"/>
      <c r="L39" s="1415">
        <f>G39-J39</f>
        <v>0</v>
      </c>
      <c r="M39" s="1419"/>
      <c r="N39" s="1419"/>
      <c r="O39" s="1420"/>
      <c r="P39" s="273"/>
      <c r="Q39" s="129"/>
      <c r="R39" s="129"/>
      <c r="S39" s="129"/>
    </row>
    <row r="40" spans="1:19" ht="10" customHeight="1">
      <c r="A40" s="271"/>
      <c r="B40" s="272" t="s">
        <v>965</v>
      </c>
      <c r="C40" s="1360"/>
      <c r="D40" s="1360"/>
      <c r="E40" s="1360"/>
      <c r="F40" s="1360"/>
      <c r="G40" s="1417"/>
      <c r="H40" s="1418"/>
      <c r="I40" s="1414"/>
      <c r="J40" s="1417"/>
      <c r="K40" s="1418"/>
      <c r="L40" s="1417"/>
      <c r="M40" s="1421"/>
      <c r="N40" s="1421"/>
      <c r="O40" s="1422"/>
      <c r="P40" s="270"/>
      <c r="Q40" s="274"/>
      <c r="R40" s="129"/>
      <c r="S40" s="129"/>
    </row>
    <row r="41" spans="1:19" ht="16" customHeight="1">
      <c r="A41" s="1423" t="s">
        <v>381</v>
      </c>
      <c r="B41" s="1424"/>
      <c r="C41" s="1364">
        <f>SUM(C35:C40)</f>
        <v>0</v>
      </c>
      <c r="D41" s="1361">
        <f>SUM(D35:D40)</f>
        <v>0</v>
      </c>
      <c r="E41" s="1361">
        <f>SUM(E35:E40)</f>
        <v>0</v>
      </c>
      <c r="F41" s="1361">
        <f>SUM(F35:F40)</f>
        <v>0</v>
      </c>
      <c r="G41" s="1427">
        <f>SUM(G35:H40)</f>
        <v>0</v>
      </c>
      <c r="H41" s="1364"/>
      <c r="I41" s="1429"/>
      <c r="J41" s="1427">
        <f>SUM(J35:K40)</f>
        <v>0</v>
      </c>
      <c r="K41" s="1364"/>
      <c r="L41" s="1427">
        <f>SUM(L35:O40)</f>
        <v>0</v>
      </c>
      <c r="M41" s="1431"/>
      <c r="N41" s="1431"/>
      <c r="O41" s="1432"/>
      <c r="P41" s="270"/>
      <c r="Q41" s="274"/>
      <c r="R41" s="129"/>
      <c r="S41" s="129"/>
    </row>
    <row r="42" spans="1:19" ht="9.75" customHeight="1">
      <c r="A42" s="1425" t="s">
        <v>382</v>
      </c>
      <c r="B42" s="1426"/>
      <c r="C42" s="1365"/>
      <c r="D42" s="1362"/>
      <c r="E42" s="1362"/>
      <c r="F42" s="1362"/>
      <c r="G42" s="1428"/>
      <c r="H42" s="1365"/>
      <c r="I42" s="1430"/>
      <c r="J42" s="1428"/>
      <c r="K42" s="1365"/>
      <c r="L42" s="1428"/>
      <c r="M42" s="1433"/>
      <c r="N42" s="1433"/>
      <c r="O42" s="1434"/>
      <c r="P42" s="270"/>
      <c r="Q42" s="274"/>
      <c r="R42" s="129"/>
      <c r="S42" s="129"/>
    </row>
    <row r="43" spans="1:19" ht="18" customHeight="1">
      <c r="A43" s="1435" t="s">
        <v>383</v>
      </c>
      <c r="B43" s="1436"/>
      <c r="C43" s="1361">
        <f>C27+C41</f>
        <v>0</v>
      </c>
      <c r="D43" s="1361">
        <f>D41-I27+C27</f>
        <v>0</v>
      </c>
      <c r="E43" s="1361">
        <f>D27+E41</f>
        <v>0</v>
      </c>
      <c r="F43" s="1361">
        <f>E27+F41</f>
        <v>0</v>
      </c>
      <c r="G43" s="1427">
        <f>F27+G41</f>
        <v>0</v>
      </c>
      <c r="H43" s="1364"/>
      <c r="I43" s="1441"/>
      <c r="J43" s="1427">
        <f>H27+J41</f>
        <v>0</v>
      </c>
      <c r="K43" s="1364"/>
      <c r="L43" s="1427">
        <f>N27+L41</f>
        <v>0</v>
      </c>
      <c r="M43" s="1431"/>
      <c r="N43" s="1431"/>
      <c r="O43" s="1432"/>
      <c r="P43" s="270"/>
      <c r="Q43" s="274"/>
      <c r="R43" s="129"/>
      <c r="S43" s="129"/>
    </row>
    <row r="44" spans="1:19" ht="10" customHeight="1">
      <c r="A44" s="1437" t="s">
        <v>396</v>
      </c>
      <c r="B44" s="1438"/>
      <c r="C44" s="1363"/>
      <c r="D44" s="1363"/>
      <c r="E44" s="1363"/>
      <c r="F44" s="1363"/>
      <c r="G44" s="1439"/>
      <c r="H44" s="1440"/>
      <c r="I44" s="1442"/>
      <c r="J44" s="1439"/>
      <c r="K44" s="1440"/>
      <c r="L44" s="1439"/>
      <c r="M44" s="1443"/>
      <c r="N44" s="1443"/>
      <c r="O44" s="1444"/>
      <c r="P44" s="270"/>
      <c r="Q44" s="274"/>
      <c r="R44" s="129"/>
      <c r="S44" s="129"/>
    </row>
  </sheetData>
  <mergeCells count="103">
    <mergeCell ref="A42:B42"/>
    <mergeCell ref="G41:H42"/>
    <mergeCell ref="I41:I42"/>
    <mergeCell ref="J41:K42"/>
    <mergeCell ref="L41:O42"/>
    <mergeCell ref="A43:B43"/>
    <mergeCell ref="A44:B44"/>
    <mergeCell ref="G43:H44"/>
    <mergeCell ref="I43:I44"/>
    <mergeCell ref="J43:K44"/>
    <mergeCell ref="L43:O44"/>
    <mergeCell ref="I37:I38"/>
    <mergeCell ref="G37:H38"/>
    <mergeCell ref="J37:K38"/>
    <mergeCell ref="L37:O38"/>
    <mergeCell ref="I39:I40"/>
    <mergeCell ref="G39:H40"/>
    <mergeCell ref="J39:K40"/>
    <mergeCell ref="L39:O40"/>
    <mergeCell ref="A41:B41"/>
    <mergeCell ref="G33:H33"/>
    <mergeCell ref="J33:K33"/>
    <mergeCell ref="L33:O33"/>
    <mergeCell ref="G34:H34"/>
    <mergeCell ref="J34:K34"/>
    <mergeCell ref="L34:O34"/>
    <mergeCell ref="I35:I36"/>
    <mergeCell ref="G35:H36"/>
    <mergeCell ref="J35:K36"/>
    <mergeCell ref="L35:O36"/>
    <mergeCell ref="A28:B28"/>
    <mergeCell ref="K28:M28"/>
    <mergeCell ref="N28:O28"/>
    <mergeCell ref="A29:A30"/>
    <mergeCell ref="A31:A32"/>
    <mergeCell ref="G31:H31"/>
    <mergeCell ref="J31:K31"/>
    <mergeCell ref="L31:O31"/>
    <mergeCell ref="G32:H32"/>
    <mergeCell ref="J32:K32"/>
    <mergeCell ref="L32:O32"/>
    <mergeCell ref="A14:A15"/>
    <mergeCell ref="B16:D16"/>
    <mergeCell ref="K16:M16"/>
    <mergeCell ref="N16:O16"/>
    <mergeCell ref="K17:M17"/>
    <mergeCell ref="N17:O17"/>
    <mergeCell ref="A27:B27"/>
    <mergeCell ref="K27:M27"/>
    <mergeCell ref="N27:O27"/>
    <mergeCell ref="K18:M18"/>
    <mergeCell ref="N18:O18"/>
    <mergeCell ref="B19:D19"/>
    <mergeCell ref="K19:M19"/>
    <mergeCell ref="N19:O19"/>
    <mergeCell ref="K20:M20"/>
    <mergeCell ref="N20:O20"/>
    <mergeCell ref="A21:A22"/>
    <mergeCell ref="K23:M23"/>
    <mergeCell ref="N23:O23"/>
    <mergeCell ref="K25:M25"/>
    <mergeCell ref="N25:O25"/>
    <mergeCell ref="G23:G24"/>
    <mergeCell ref="G25:G26"/>
    <mergeCell ref="A9:A10"/>
    <mergeCell ref="K9:M9"/>
    <mergeCell ref="N9:O9"/>
    <mergeCell ref="K11:M11"/>
    <mergeCell ref="N11:O11"/>
    <mergeCell ref="K12:M12"/>
    <mergeCell ref="N12:O12"/>
    <mergeCell ref="K13:M13"/>
    <mergeCell ref="N13:O13"/>
    <mergeCell ref="C2:O2"/>
    <mergeCell ref="A5:A6"/>
    <mergeCell ref="K5:M5"/>
    <mergeCell ref="N5:O5"/>
    <mergeCell ref="K6:M6"/>
    <mergeCell ref="N6:O6"/>
    <mergeCell ref="K7:M7"/>
    <mergeCell ref="N7:O7"/>
    <mergeCell ref="K8:M8"/>
    <mergeCell ref="N8:O8"/>
    <mergeCell ref="D35:D36"/>
    <mergeCell ref="D37:D38"/>
    <mergeCell ref="D39:D40"/>
    <mergeCell ref="D41:D42"/>
    <mergeCell ref="D43:D44"/>
    <mergeCell ref="C35:C36"/>
    <mergeCell ref="C37:C38"/>
    <mergeCell ref="C39:C40"/>
    <mergeCell ref="C41:C42"/>
    <mergeCell ref="C43:C44"/>
    <mergeCell ref="F35:F36"/>
    <mergeCell ref="F37:F38"/>
    <mergeCell ref="F39:F40"/>
    <mergeCell ref="F41:F42"/>
    <mergeCell ref="F43:F44"/>
    <mergeCell ref="E35:E36"/>
    <mergeCell ref="E37:E38"/>
    <mergeCell ref="E39:E40"/>
    <mergeCell ref="E41:E42"/>
    <mergeCell ref="E43:E44"/>
  </mergeCells>
  <printOptions horizontalCentered="1"/>
  <pageMargins left="0.185" right="0.12" top="0.7" bottom="0.75" header="0.3" footer="0.3"/>
  <pageSetup paperSize="9" scale="70" orientation="landscape" r:id="rId1"/>
  <headerFooter scaleWithDoc="0">
    <oddHeader>&amp;L&amp;"Times New Roman,Bold"&amp;9TOI 01 / IX</oddHeader>
    <oddFooter>&amp;R&amp;G</oddFooter>
  </headerFooter>
  <ignoredErrors>
    <ignoredError sqref="C8:E8 C34:F34 G8 I8:J8 H34:I34" numberStoredAsText="1"/>
    <ignoredError sqref="K12" formula="1"/>
  </ignoredError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54"/>
  <sheetViews>
    <sheetView topLeftCell="C1" zoomScale="130" zoomScaleNormal="130" zoomScaleSheetLayoutView="130" workbookViewId="0">
      <selection activeCell="AE78" sqref="AE78"/>
    </sheetView>
  </sheetViews>
  <sheetFormatPr defaultColWidth="9.08984375" defaultRowHeight="12.5"/>
  <cols>
    <col min="1" max="1" width="30" style="302" customWidth="1"/>
    <col min="2" max="5" width="33.6328125" style="42" customWidth="1"/>
    <col min="6" max="6" width="9.08984375" style="277"/>
    <col min="7" max="16384" width="9.08984375" style="42"/>
  </cols>
  <sheetData>
    <row r="1" spans="1:6" ht="15" customHeight="1">
      <c r="A1" s="242"/>
    </row>
    <row r="2" spans="1:6">
      <c r="A2" s="44"/>
      <c r="E2" s="96"/>
    </row>
    <row r="3" spans="1:6" ht="18" customHeight="1">
      <c r="A3" s="45"/>
      <c r="B3" s="45"/>
      <c r="C3" s="278"/>
      <c r="D3" s="278"/>
    </row>
    <row r="4" spans="1:6" ht="38.25" customHeight="1">
      <c r="A4" s="1447"/>
      <c r="B4" s="1447"/>
      <c r="C4" s="1447"/>
      <c r="D4" s="1447"/>
      <c r="E4" s="1447"/>
    </row>
    <row r="5" spans="1:6" ht="17.25" customHeight="1">
      <c r="A5" s="1448" t="s">
        <v>384</v>
      </c>
      <c r="B5" s="1450" t="s">
        <v>385</v>
      </c>
      <c r="C5" s="1448" t="s">
        <v>966</v>
      </c>
      <c r="D5" s="264" t="s">
        <v>386</v>
      </c>
      <c r="E5" s="703" t="s">
        <v>387</v>
      </c>
    </row>
    <row r="6" spans="1:6" ht="17.25" customHeight="1">
      <c r="A6" s="1449"/>
      <c r="B6" s="1451"/>
      <c r="C6" s="1449"/>
      <c r="D6" s="245" t="s">
        <v>388</v>
      </c>
      <c r="E6" s="704" t="s">
        <v>389</v>
      </c>
    </row>
    <row r="7" spans="1:6" ht="10" customHeight="1">
      <c r="A7" s="1452" t="s">
        <v>967</v>
      </c>
      <c r="B7" s="1454" t="s">
        <v>968</v>
      </c>
      <c r="C7" s="1455" t="s">
        <v>969</v>
      </c>
      <c r="D7" s="720" t="s">
        <v>632</v>
      </c>
      <c r="E7" s="720" t="s">
        <v>390</v>
      </c>
    </row>
    <row r="8" spans="1:6" ht="10" customHeight="1">
      <c r="A8" s="1453"/>
      <c r="B8" s="1453"/>
      <c r="C8" s="1456"/>
      <c r="D8" s="705" t="s">
        <v>1029</v>
      </c>
      <c r="E8" s="705" t="s">
        <v>391</v>
      </c>
    </row>
    <row r="9" spans="1:6" s="282" customFormat="1" ht="10" customHeight="1">
      <c r="A9" s="279"/>
      <c r="B9" s="279"/>
      <c r="C9" s="280">
        <v>-1</v>
      </c>
      <c r="D9" s="267">
        <v>-2</v>
      </c>
      <c r="E9" s="267" t="s">
        <v>747</v>
      </c>
      <c r="F9" s="281"/>
    </row>
    <row r="10" spans="1:6" s="286" customFormat="1" ht="18" customHeight="1">
      <c r="A10" s="721" t="s">
        <v>392</v>
      </c>
      <c r="B10" s="283"/>
      <c r="C10" s="284"/>
      <c r="D10" s="283"/>
      <c r="E10" s="283"/>
      <c r="F10" s="285"/>
    </row>
    <row r="11" spans="1:6" s="286" customFormat="1" ht="9" customHeight="1">
      <c r="A11" s="722" t="s">
        <v>970</v>
      </c>
      <c r="B11" s="287"/>
      <c r="C11" s="288"/>
      <c r="D11" s="287"/>
      <c r="E11" s="287"/>
      <c r="F11" s="285"/>
    </row>
    <row r="12" spans="1:6" s="286" customFormat="1" ht="19" customHeight="1">
      <c r="A12" s="298"/>
      <c r="B12" s="487">
        <v>0</v>
      </c>
      <c r="C12" s="487">
        <v>0</v>
      </c>
      <c r="D12" s="487">
        <v>0</v>
      </c>
      <c r="E12" s="487">
        <f>C12-D12</f>
        <v>0</v>
      </c>
      <c r="F12" s="285"/>
    </row>
    <row r="13" spans="1:6" s="290" customFormat="1" ht="19" customHeight="1">
      <c r="A13" s="293"/>
      <c r="B13" s="487">
        <v>0</v>
      </c>
      <c r="C13" s="487">
        <v>0</v>
      </c>
      <c r="D13" s="487">
        <v>0</v>
      </c>
      <c r="E13" s="487">
        <f>C13-D13</f>
        <v>0</v>
      </c>
      <c r="F13" s="289"/>
    </row>
    <row r="14" spans="1:6" s="286" customFormat="1" ht="16" customHeight="1">
      <c r="A14" s="283"/>
      <c r="B14" s="291"/>
      <c r="C14" s="292"/>
      <c r="D14" s="291"/>
      <c r="E14" s="291"/>
      <c r="F14" s="285"/>
    </row>
    <row r="15" spans="1:6" s="286" customFormat="1" ht="1.5" customHeight="1">
      <c r="A15" s="723"/>
      <c r="B15" s="287"/>
      <c r="C15" s="288"/>
      <c r="D15" s="287"/>
      <c r="E15" s="287"/>
      <c r="F15" s="285"/>
    </row>
    <row r="16" spans="1:6" s="286" customFormat="1" ht="18" customHeight="1">
      <c r="A16" s="721" t="s">
        <v>393</v>
      </c>
      <c r="B16" s="291"/>
      <c r="C16" s="292"/>
      <c r="D16" s="291"/>
      <c r="E16" s="291"/>
      <c r="F16" s="285"/>
    </row>
    <row r="17" spans="1:6" s="286" customFormat="1" ht="10" customHeight="1">
      <c r="A17" s="722" t="s">
        <v>971</v>
      </c>
      <c r="B17" s="287"/>
      <c r="C17" s="288"/>
      <c r="D17" s="287"/>
      <c r="E17" s="287"/>
      <c r="F17" s="285"/>
    </row>
    <row r="18" spans="1:6" s="286" customFormat="1" ht="19" customHeight="1">
      <c r="A18" s="298"/>
      <c r="B18" s="487">
        <v>0</v>
      </c>
      <c r="C18" s="487">
        <v>0</v>
      </c>
      <c r="D18" s="487">
        <v>0</v>
      </c>
      <c r="E18" s="487">
        <f t="shared" ref="E18:E19" si="0">C18-D18</f>
        <v>0</v>
      </c>
      <c r="F18" s="285"/>
    </row>
    <row r="19" spans="1:6" s="290" customFormat="1" ht="19" customHeight="1">
      <c r="A19" s="293"/>
      <c r="B19" s="487">
        <v>0</v>
      </c>
      <c r="C19" s="487">
        <v>0</v>
      </c>
      <c r="D19" s="487">
        <v>0</v>
      </c>
      <c r="E19" s="487">
        <f t="shared" si="0"/>
        <v>0</v>
      </c>
      <c r="F19" s="289"/>
    </row>
    <row r="20" spans="1:6" s="286" customFormat="1" ht="11.5" customHeight="1">
      <c r="A20" s="283"/>
      <c r="B20" s="291"/>
      <c r="C20" s="292"/>
      <c r="D20" s="291"/>
      <c r="E20" s="291"/>
      <c r="F20" s="285"/>
    </row>
    <row r="21" spans="1:6" s="286" customFormat="1" ht="7.5" customHeight="1">
      <c r="A21" s="723"/>
      <c r="B21" s="287"/>
      <c r="C21" s="288"/>
      <c r="D21" s="287"/>
      <c r="E21" s="287"/>
      <c r="F21" s="285"/>
    </row>
    <row r="22" spans="1:6" s="286" customFormat="1" ht="16" customHeight="1">
      <c r="A22" s="721" t="s">
        <v>394</v>
      </c>
      <c r="B22" s="291"/>
      <c r="C22" s="292"/>
      <c r="D22" s="291"/>
      <c r="E22" s="291"/>
      <c r="F22" s="285"/>
    </row>
    <row r="23" spans="1:6" s="286" customFormat="1" ht="10" customHeight="1">
      <c r="A23" s="722" t="s">
        <v>972</v>
      </c>
      <c r="B23" s="287"/>
      <c r="C23" s="288"/>
      <c r="D23" s="287"/>
      <c r="E23" s="287"/>
      <c r="F23" s="285"/>
    </row>
    <row r="24" spans="1:6" ht="18" customHeight="1">
      <c r="A24" s="724"/>
      <c r="B24" s="487">
        <v>0</v>
      </c>
      <c r="C24" s="487">
        <v>0</v>
      </c>
      <c r="D24" s="487">
        <v>0</v>
      </c>
      <c r="E24" s="487">
        <f t="shared" ref="E24:E25" si="1">C24-D24</f>
        <v>0</v>
      </c>
    </row>
    <row r="25" spans="1:6" s="295" customFormat="1" ht="16.5" customHeight="1">
      <c r="A25" s="293"/>
      <c r="B25" s="487">
        <v>0</v>
      </c>
      <c r="C25" s="487">
        <v>0</v>
      </c>
      <c r="D25" s="487">
        <v>0</v>
      </c>
      <c r="E25" s="487">
        <f t="shared" si="1"/>
        <v>0</v>
      </c>
      <c r="F25" s="294"/>
    </row>
    <row r="26" spans="1:6" ht="11" customHeight="1">
      <c r="A26" s="283"/>
      <c r="B26" s="291"/>
      <c r="C26" s="292"/>
      <c r="D26" s="291"/>
      <c r="E26" s="291"/>
    </row>
    <row r="27" spans="1:6" ht="9" customHeight="1">
      <c r="A27" s="723"/>
      <c r="B27" s="287"/>
      <c r="C27" s="288"/>
      <c r="D27" s="287"/>
      <c r="E27" s="287"/>
    </row>
    <row r="28" spans="1:6" ht="18" customHeight="1">
      <c r="A28" s="721" t="s">
        <v>395</v>
      </c>
      <c r="B28" s="291"/>
      <c r="C28" s="292"/>
      <c r="D28" s="291"/>
      <c r="E28" s="291"/>
    </row>
    <row r="29" spans="1:6" ht="10" customHeight="1">
      <c r="A29" s="725" t="s">
        <v>973</v>
      </c>
      <c r="B29" s="296"/>
      <c r="C29" s="297"/>
      <c r="D29" s="296"/>
      <c r="E29" s="287"/>
    </row>
    <row r="30" spans="1:6" ht="16.5" customHeight="1">
      <c r="A30" s="298"/>
      <c r="B30" s="487">
        <v>0</v>
      </c>
      <c r="C30" s="487">
        <v>0</v>
      </c>
      <c r="D30" s="487">
        <v>0</v>
      </c>
      <c r="E30" s="487">
        <f t="shared" ref="E30" si="2">C30-D30</f>
        <v>0</v>
      </c>
    </row>
    <row r="31" spans="1:6" s="295" customFormat="1" ht="16.5" customHeight="1">
      <c r="A31" s="287"/>
      <c r="B31" s="487">
        <v>0</v>
      </c>
      <c r="C31" s="509">
        <v>0</v>
      </c>
      <c r="D31" s="509">
        <v>0</v>
      </c>
      <c r="E31" s="509">
        <f>C31-D31</f>
        <v>0</v>
      </c>
      <c r="F31" s="294"/>
    </row>
    <row r="32" spans="1:6" ht="20.25" customHeight="1">
      <c r="A32" s="721" t="s">
        <v>383</v>
      </c>
      <c r="B32" s="1457">
        <f>SUM(B12:B31)</f>
        <v>0</v>
      </c>
      <c r="C32" s="1459">
        <f>SUM(C12:C31)</f>
        <v>0</v>
      </c>
      <c r="D32" s="1459">
        <f t="shared" ref="D32:E32" si="3">SUM(D12:D31)</f>
        <v>0</v>
      </c>
      <c r="E32" s="1459">
        <f t="shared" si="3"/>
        <v>0</v>
      </c>
    </row>
    <row r="33" spans="1:6" ht="9" customHeight="1">
      <c r="A33" s="722" t="s">
        <v>396</v>
      </c>
      <c r="B33" s="1458"/>
      <c r="C33" s="1460"/>
      <c r="D33" s="1460"/>
      <c r="E33" s="1460"/>
    </row>
    <row r="34" spans="1:6" s="643" customFormat="1" ht="9" customHeight="1">
      <c r="A34" s="507"/>
      <c r="B34" s="657"/>
      <c r="C34" s="657"/>
      <c r="D34" s="657"/>
      <c r="E34" s="657"/>
      <c r="F34" s="277"/>
    </row>
    <row r="35" spans="1:6" ht="13" customHeight="1">
      <c r="A35" s="507"/>
      <c r="B35" s="508"/>
      <c r="C35" s="508"/>
      <c r="D35" s="797" t="s">
        <v>620</v>
      </c>
      <c r="E35" s="797" t="s">
        <v>974</v>
      </c>
    </row>
    <row r="36" spans="1:6" ht="9" customHeight="1">
      <c r="A36" s="507"/>
      <c r="B36" s="508"/>
      <c r="C36" s="508"/>
      <c r="D36" s="301" t="s">
        <v>621</v>
      </c>
      <c r="E36" s="301" t="s">
        <v>596</v>
      </c>
    </row>
    <row r="37" spans="1:6" ht="9" customHeight="1">
      <c r="A37" s="299"/>
      <c r="B37" s="300"/>
      <c r="C37" s="300"/>
      <c r="D37" s="301"/>
      <c r="E37" s="301"/>
    </row>
    <row r="38" spans="1:6" ht="16" customHeight="1">
      <c r="A38" s="1445" t="s">
        <v>975</v>
      </c>
      <c r="B38" s="1445"/>
      <c r="C38" s="1445"/>
      <c r="D38" s="1445"/>
      <c r="E38" s="1445"/>
    </row>
    <row r="39" spans="1:6" ht="16" customHeight="1">
      <c r="A39" s="1445" t="s">
        <v>397</v>
      </c>
      <c r="B39" s="1445"/>
      <c r="C39" s="1445"/>
      <c r="D39" s="1445"/>
      <c r="E39" s="1445"/>
    </row>
    <row r="40" spans="1:6">
      <c r="A40" s="1446" t="s">
        <v>976</v>
      </c>
      <c r="B40" s="1446"/>
      <c r="C40" s="1446"/>
      <c r="D40" s="1446"/>
      <c r="E40" s="1446"/>
    </row>
    <row r="41" spans="1:6">
      <c r="A41" s="1446" t="s">
        <v>635</v>
      </c>
      <c r="B41" s="1446"/>
      <c r="C41" s="1446"/>
      <c r="D41" s="1446"/>
      <c r="E41" s="1446"/>
    </row>
    <row r="42" spans="1:6">
      <c r="B42" s="767"/>
      <c r="C42" s="767"/>
      <c r="D42" s="767"/>
      <c r="E42" s="767"/>
    </row>
    <row r="54" hidden="1"/>
  </sheetData>
  <mergeCells count="15">
    <mergeCell ref="A38:E38"/>
    <mergeCell ref="A39:E39"/>
    <mergeCell ref="A40:E40"/>
    <mergeCell ref="A41:E41"/>
    <mergeCell ref="A4:E4"/>
    <mergeCell ref="A5:A6"/>
    <mergeCell ref="B5:B6"/>
    <mergeCell ref="C5:C6"/>
    <mergeCell ref="A7:A8"/>
    <mergeCell ref="B7:B8"/>
    <mergeCell ref="C7:C8"/>
    <mergeCell ref="B32:B33"/>
    <mergeCell ref="C32:C33"/>
    <mergeCell ref="D32:D33"/>
    <mergeCell ref="E32:E33"/>
  </mergeCells>
  <printOptions horizontalCentered="1"/>
  <pageMargins left="0.185" right="0.12" top="0.7" bottom="0.75" header="0.3" footer="0.3"/>
  <pageSetup paperSize="9" scale="84" orientation="landscape" r:id="rId1"/>
  <headerFooter scaleWithDoc="0">
    <oddHeader>&amp;L&amp;"Times New Roman,Bold"&amp;9TOI 01 / X</oddHeader>
    <oddFooter>&amp;R&amp;G</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57"/>
  <sheetViews>
    <sheetView topLeftCell="C1" zoomScale="115" zoomScaleNormal="115" zoomScaleSheetLayoutView="120" workbookViewId="0">
      <selection activeCell="AE78" sqref="AE78"/>
    </sheetView>
  </sheetViews>
  <sheetFormatPr defaultColWidth="9.08984375" defaultRowHeight="12.5"/>
  <cols>
    <col min="1" max="2" width="12.90625" style="111" customWidth="1"/>
    <col min="3" max="3" width="31.453125" style="111" customWidth="1"/>
    <col min="4" max="4" width="23.36328125" style="111" customWidth="1"/>
    <col min="5" max="9" width="20.6328125" style="111" customWidth="1"/>
    <col min="10" max="16384" width="9.08984375" style="111"/>
  </cols>
  <sheetData>
    <row r="1" spans="1:11" ht="15" customHeight="1">
      <c r="A1" s="437"/>
      <c r="B1" s="45"/>
    </row>
    <row r="2" spans="1:11" ht="13">
      <c r="A2" s="44"/>
      <c r="B2" s="45"/>
      <c r="I2" s="43"/>
    </row>
    <row r="3" spans="1:11" ht="15" customHeight="1">
      <c r="A3" s="45"/>
      <c r="B3" s="45"/>
      <c r="H3" s="303"/>
    </row>
    <row r="4" spans="1:11" ht="34.5" customHeight="1">
      <c r="A4" s="45"/>
      <c r="B4" s="45"/>
      <c r="H4" s="303"/>
    </row>
    <row r="5" spans="1:11" ht="18" customHeight="1">
      <c r="A5" s="440" t="s">
        <v>398</v>
      </c>
      <c r="B5" s="440" t="s">
        <v>399</v>
      </c>
      <c r="C5" s="440" t="s">
        <v>400</v>
      </c>
      <c r="D5" s="440" t="s">
        <v>401</v>
      </c>
      <c r="E5" s="440" t="s">
        <v>402</v>
      </c>
      <c r="F5" s="440" t="s">
        <v>403</v>
      </c>
      <c r="G5" s="440" t="s">
        <v>977</v>
      </c>
      <c r="H5" s="440" t="s">
        <v>978</v>
      </c>
      <c r="I5" s="440" t="s">
        <v>625</v>
      </c>
    </row>
    <row r="6" spans="1:11" s="306" customFormat="1" ht="24" customHeight="1">
      <c r="A6" s="305" t="s">
        <v>404</v>
      </c>
      <c r="B6" s="305" t="s">
        <v>979</v>
      </c>
      <c r="C6" s="305" t="s">
        <v>405</v>
      </c>
      <c r="D6" s="305" t="s">
        <v>406</v>
      </c>
      <c r="E6" s="305" t="s">
        <v>407</v>
      </c>
      <c r="F6" s="305" t="s">
        <v>408</v>
      </c>
      <c r="G6" s="305" t="s">
        <v>409</v>
      </c>
      <c r="H6" s="305" t="s">
        <v>980</v>
      </c>
      <c r="I6" s="305" t="s">
        <v>637</v>
      </c>
    </row>
    <row r="7" spans="1:11" s="307" customFormat="1" ht="10" customHeight="1">
      <c r="A7" s="441"/>
      <c r="B7" s="441"/>
      <c r="C7" s="726"/>
      <c r="D7" s="741"/>
      <c r="E7" s="442" t="s">
        <v>323</v>
      </c>
      <c r="F7" s="442" t="s">
        <v>410</v>
      </c>
      <c r="G7" s="441" t="s">
        <v>747</v>
      </c>
      <c r="H7" s="442" t="s">
        <v>411</v>
      </c>
      <c r="I7" s="441" t="s">
        <v>748</v>
      </c>
    </row>
    <row r="8" spans="1:11" s="306" customFormat="1" ht="16" customHeight="1">
      <c r="A8" s="443"/>
      <c r="B8" s="443"/>
      <c r="C8" s="727" t="s">
        <v>544</v>
      </c>
      <c r="D8" s="1467"/>
      <c r="E8" s="1471">
        <v>0</v>
      </c>
      <c r="F8" s="445"/>
      <c r="G8" s="1461">
        <v>0</v>
      </c>
      <c r="H8" s="1471">
        <v>0</v>
      </c>
      <c r="I8" s="1471">
        <f>H8-G8</f>
        <v>0</v>
      </c>
      <c r="J8" s="308"/>
      <c r="K8" s="183"/>
    </row>
    <row r="9" spans="1:11" s="230" customFormat="1" ht="10" customHeight="1">
      <c r="A9" s="309"/>
      <c r="B9" s="309"/>
      <c r="C9" s="728" t="s">
        <v>545</v>
      </c>
      <c r="D9" s="1468"/>
      <c r="E9" s="1472"/>
      <c r="F9" s="311"/>
      <c r="G9" s="1462"/>
      <c r="H9" s="1472"/>
      <c r="I9" s="1472"/>
      <c r="J9" s="129"/>
      <c r="K9" s="129"/>
    </row>
    <row r="10" spans="1:11" s="230" customFormat="1" ht="18" customHeight="1">
      <c r="A10" s="447"/>
      <c r="B10" s="447"/>
      <c r="C10" s="729"/>
      <c r="D10" s="742"/>
      <c r="E10" s="444"/>
      <c r="F10" s="449"/>
      <c r="G10" s="446"/>
      <c r="H10" s="444"/>
      <c r="I10" s="444"/>
      <c r="J10" s="129"/>
      <c r="K10" s="129"/>
    </row>
    <row r="11" spans="1:11" s="314" customFormat="1" ht="16" customHeight="1">
      <c r="A11" s="450"/>
      <c r="B11" s="450"/>
      <c r="C11" s="730"/>
      <c r="D11" s="744"/>
      <c r="E11" s="444"/>
      <c r="F11" s="313"/>
      <c r="G11" s="446"/>
      <c r="H11" s="444"/>
      <c r="I11" s="444"/>
      <c r="J11" s="129"/>
      <c r="K11" s="129"/>
    </row>
    <row r="12" spans="1:11" s="230" customFormat="1" ht="10" customHeight="1">
      <c r="A12" s="315"/>
      <c r="B12" s="315"/>
      <c r="C12" s="731"/>
      <c r="D12" s="743"/>
      <c r="E12" s="310"/>
      <c r="F12" s="313"/>
      <c r="G12" s="312"/>
      <c r="H12" s="310"/>
      <c r="I12" s="310"/>
      <c r="J12" s="129"/>
      <c r="K12" s="129"/>
    </row>
    <row r="13" spans="1:11" s="230" customFormat="1" ht="16" customHeight="1">
      <c r="A13" s="450"/>
      <c r="B13" s="450"/>
      <c r="C13" s="732" t="s">
        <v>412</v>
      </c>
      <c r="D13" s="1469"/>
      <c r="E13" s="1461">
        <v>0</v>
      </c>
      <c r="F13" s="1461">
        <v>0</v>
      </c>
      <c r="G13" s="1461">
        <f>E13-F13</f>
        <v>0</v>
      </c>
      <c r="H13" s="1461">
        <v>0</v>
      </c>
      <c r="I13" s="1461">
        <f>H13-G13</f>
        <v>0</v>
      </c>
      <c r="J13" s="308"/>
      <c r="K13" s="129"/>
    </row>
    <row r="14" spans="1:11" s="230" customFormat="1" ht="10" customHeight="1">
      <c r="A14" s="315"/>
      <c r="B14" s="315"/>
      <c r="C14" s="733" t="s">
        <v>711</v>
      </c>
      <c r="D14" s="1470"/>
      <c r="E14" s="1462"/>
      <c r="F14" s="1462"/>
      <c r="G14" s="1462"/>
      <c r="H14" s="1462"/>
      <c r="I14" s="1462"/>
      <c r="J14" s="129"/>
      <c r="K14" s="129"/>
    </row>
    <row r="15" spans="1:11" s="230" customFormat="1" ht="18" customHeight="1">
      <c r="A15" s="447"/>
      <c r="B15" s="447"/>
      <c r="C15" s="729"/>
      <c r="D15" s="742"/>
      <c r="E15" s="448"/>
      <c r="F15" s="448"/>
      <c r="G15" s="448"/>
      <c r="H15" s="448"/>
      <c r="I15" s="448"/>
      <c r="J15" s="129"/>
      <c r="K15" s="129"/>
    </row>
    <row r="16" spans="1:11" s="317" customFormat="1" ht="16" customHeight="1">
      <c r="A16" s="450"/>
      <c r="B16" s="450"/>
      <c r="C16" s="730"/>
      <c r="D16" s="744"/>
      <c r="E16" s="446"/>
      <c r="F16" s="446"/>
      <c r="G16" s="446"/>
      <c r="H16" s="446"/>
      <c r="I16" s="446"/>
      <c r="J16" s="316"/>
      <c r="K16" s="316"/>
    </row>
    <row r="17" spans="1:11" s="230" customFormat="1" ht="10" customHeight="1">
      <c r="A17" s="315"/>
      <c r="B17" s="315"/>
      <c r="C17" s="731"/>
      <c r="D17" s="743"/>
      <c r="E17" s="310"/>
      <c r="F17" s="310"/>
      <c r="G17" s="312"/>
      <c r="H17" s="310"/>
      <c r="I17" s="310"/>
      <c r="J17" s="129"/>
      <c r="K17" s="129"/>
    </row>
    <row r="18" spans="1:11" s="306" customFormat="1" ht="16" customHeight="1">
      <c r="A18" s="443"/>
      <c r="B18" s="443"/>
      <c r="C18" s="727" t="s">
        <v>546</v>
      </c>
      <c r="D18" s="745"/>
      <c r="E18" s="1461">
        <v>0</v>
      </c>
      <c r="F18" s="1461">
        <v>0</v>
      </c>
      <c r="G18" s="1461">
        <f>E18-F18</f>
        <v>0</v>
      </c>
      <c r="H18" s="1461">
        <v>0</v>
      </c>
      <c r="I18" s="1461">
        <f>H18-G18</f>
        <v>0</v>
      </c>
      <c r="J18" s="308"/>
      <c r="K18" s="183"/>
    </row>
    <row r="19" spans="1:11" s="230" customFormat="1" ht="10" customHeight="1">
      <c r="A19" s="309"/>
      <c r="B19" s="309"/>
      <c r="C19" s="728" t="s">
        <v>981</v>
      </c>
      <c r="D19" s="746"/>
      <c r="E19" s="1462"/>
      <c r="F19" s="1462"/>
      <c r="G19" s="1462"/>
      <c r="H19" s="1462"/>
      <c r="I19" s="1462"/>
      <c r="J19" s="129"/>
      <c r="K19" s="129"/>
    </row>
    <row r="20" spans="1:11" s="230" customFormat="1" ht="18" customHeight="1">
      <c r="A20" s="447"/>
      <c r="B20" s="447"/>
      <c r="C20" s="729"/>
      <c r="D20" s="742"/>
      <c r="E20" s="448"/>
      <c r="F20" s="451"/>
      <c r="G20" s="448"/>
      <c r="H20" s="448"/>
      <c r="I20" s="448"/>
      <c r="J20" s="129"/>
      <c r="K20" s="129"/>
    </row>
    <row r="21" spans="1:11" s="317" customFormat="1" ht="16" customHeight="1">
      <c r="A21" s="450"/>
      <c r="B21" s="450"/>
      <c r="C21" s="730"/>
      <c r="D21" s="744"/>
      <c r="E21" s="446"/>
      <c r="F21" s="446"/>
      <c r="G21" s="446"/>
      <c r="H21" s="446"/>
      <c r="I21" s="446"/>
      <c r="J21" s="316"/>
      <c r="K21" s="316"/>
    </row>
    <row r="22" spans="1:11" s="230" customFormat="1" ht="10" customHeight="1">
      <c r="A22" s="315"/>
      <c r="B22" s="315"/>
      <c r="C22" s="731"/>
      <c r="D22" s="743"/>
      <c r="E22" s="310"/>
      <c r="F22" s="310"/>
      <c r="G22" s="312"/>
      <c r="H22" s="310"/>
      <c r="I22" s="310"/>
      <c r="J22" s="129"/>
      <c r="K22" s="129"/>
    </row>
    <row r="23" spans="1:11" s="230" customFormat="1" ht="16" customHeight="1">
      <c r="A23" s="450"/>
      <c r="B23" s="450"/>
      <c r="C23" s="734" t="s">
        <v>982</v>
      </c>
      <c r="D23" s="747"/>
      <c r="E23" s="1461">
        <v>0</v>
      </c>
      <c r="F23" s="1461">
        <v>0</v>
      </c>
      <c r="G23" s="1461">
        <f>E23-F23</f>
        <v>0</v>
      </c>
      <c r="H23" s="1461">
        <v>0</v>
      </c>
      <c r="I23" s="1461">
        <f>H23-G23</f>
        <v>0</v>
      </c>
      <c r="J23" s="308"/>
      <c r="K23" s="129"/>
    </row>
    <row r="24" spans="1:11" s="230" customFormat="1" ht="10" customHeight="1">
      <c r="A24" s="315"/>
      <c r="B24" s="315"/>
      <c r="C24" s="735" t="s">
        <v>983</v>
      </c>
      <c r="D24" s="748"/>
      <c r="E24" s="1462"/>
      <c r="F24" s="1462"/>
      <c r="G24" s="1462"/>
      <c r="H24" s="1462"/>
      <c r="I24" s="1462"/>
      <c r="J24" s="129"/>
      <c r="K24" s="129"/>
    </row>
    <row r="25" spans="1:11" s="230" customFormat="1" ht="18" customHeight="1">
      <c r="A25" s="447"/>
      <c r="B25" s="447"/>
      <c r="C25" s="729"/>
      <c r="D25" s="742"/>
      <c r="E25" s="448"/>
      <c r="F25" s="448"/>
      <c r="G25" s="448"/>
      <c r="H25" s="448"/>
      <c r="I25" s="448"/>
      <c r="J25" s="129"/>
      <c r="K25" s="129"/>
    </row>
    <row r="26" spans="1:11" s="314" customFormat="1" ht="16" customHeight="1">
      <c r="A26" s="450"/>
      <c r="B26" s="450"/>
      <c r="C26" s="730"/>
      <c r="D26" s="744"/>
      <c r="E26" s="446"/>
      <c r="F26" s="452"/>
      <c r="G26" s="446"/>
      <c r="H26" s="446"/>
      <c r="I26" s="446"/>
      <c r="J26" s="129"/>
      <c r="K26" s="129"/>
    </row>
    <row r="27" spans="1:11" s="230" customFormat="1" ht="10" customHeight="1">
      <c r="A27" s="315"/>
      <c r="B27" s="315"/>
      <c r="C27" s="731"/>
      <c r="D27" s="743"/>
      <c r="E27" s="310"/>
      <c r="F27" s="312"/>
      <c r="G27" s="312"/>
      <c r="H27" s="310"/>
      <c r="I27" s="310"/>
      <c r="J27" s="129"/>
      <c r="K27" s="129"/>
    </row>
    <row r="28" spans="1:11" s="230" customFormat="1" ht="16" customHeight="1">
      <c r="A28" s="450"/>
      <c r="B28" s="450"/>
      <c r="C28" s="734" t="s">
        <v>984</v>
      </c>
      <c r="D28" s="747"/>
      <c r="E28" s="1461">
        <v>0</v>
      </c>
      <c r="F28" s="1463"/>
      <c r="G28" s="445"/>
      <c r="H28" s="1461">
        <v>0</v>
      </c>
      <c r="I28" s="1463"/>
      <c r="J28" s="129"/>
      <c r="K28" s="129"/>
    </row>
    <row r="29" spans="1:11" s="230" customFormat="1" ht="10" customHeight="1">
      <c r="A29" s="315"/>
      <c r="B29" s="315"/>
      <c r="C29" s="735" t="s">
        <v>985</v>
      </c>
      <c r="D29" s="748"/>
      <c r="E29" s="1462"/>
      <c r="F29" s="1464"/>
      <c r="G29" s="311"/>
      <c r="H29" s="1462"/>
      <c r="I29" s="1464"/>
      <c r="J29" s="129"/>
      <c r="K29" s="129"/>
    </row>
    <row r="30" spans="1:11" s="230" customFormat="1" ht="18" customHeight="1">
      <c r="A30" s="447"/>
      <c r="B30" s="447"/>
      <c r="C30" s="729"/>
      <c r="D30" s="742"/>
      <c r="E30" s="448"/>
      <c r="F30" s="449"/>
      <c r="G30" s="449"/>
      <c r="H30" s="448"/>
      <c r="I30" s="498"/>
      <c r="J30" s="129"/>
      <c r="K30" s="129"/>
    </row>
    <row r="31" spans="1:11" s="314" customFormat="1" ht="18" customHeight="1">
      <c r="A31" s="450"/>
      <c r="B31" s="450"/>
      <c r="C31" s="730"/>
      <c r="D31" s="744"/>
      <c r="E31" s="446"/>
      <c r="F31" s="445"/>
      <c r="G31" s="445"/>
      <c r="H31" s="446"/>
      <c r="I31" s="445"/>
      <c r="J31" s="129"/>
      <c r="K31" s="129"/>
    </row>
    <row r="32" spans="1:11" s="230" customFormat="1" ht="10" customHeight="1">
      <c r="A32" s="315"/>
      <c r="B32" s="315"/>
      <c r="C32" s="731"/>
      <c r="D32" s="743"/>
      <c r="E32" s="310"/>
      <c r="F32" s="311"/>
      <c r="G32" s="311"/>
      <c r="H32" s="310"/>
      <c r="I32" s="497"/>
      <c r="J32" s="129"/>
      <c r="K32" s="129"/>
    </row>
    <row r="33" spans="1:11" s="230" customFormat="1" ht="16" customHeight="1">
      <c r="A33" s="450"/>
      <c r="B33" s="450"/>
      <c r="C33" s="734" t="s">
        <v>986</v>
      </c>
      <c r="D33" s="747"/>
      <c r="E33" s="1461">
        <v>0</v>
      </c>
      <c r="F33" s="1463"/>
      <c r="G33" s="1463"/>
      <c r="H33" s="1461">
        <v>0</v>
      </c>
      <c r="I33" s="1463"/>
      <c r="J33" s="129"/>
      <c r="K33" s="129"/>
    </row>
    <row r="34" spans="1:11" s="230" customFormat="1" ht="10" customHeight="1">
      <c r="A34" s="315"/>
      <c r="B34" s="315"/>
      <c r="C34" s="735" t="s">
        <v>987</v>
      </c>
      <c r="D34" s="748"/>
      <c r="E34" s="1462"/>
      <c r="F34" s="1464"/>
      <c r="G34" s="1464"/>
      <c r="H34" s="1462"/>
      <c r="I34" s="1464"/>
      <c r="J34" s="129"/>
      <c r="K34" s="129"/>
    </row>
    <row r="35" spans="1:11" s="230" customFormat="1" ht="18" customHeight="1">
      <c r="A35" s="447"/>
      <c r="B35" s="447"/>
      <c r="C35" s="729"/>
      <c r="D35" s="742"/>
      <c r="E35" s="448"/>
      <c r="F35" s="449"/>
      <c r="G35" s="449"/>
      <c r="H35" s="448"/>
      <c r="I35" s="498"/>
      <c r="J35" s="129"/>
      <c r="K35" s="129"/>
    </row>
    <row r="36" spans="1:11" s="276" customFormat="1" ht="16" customHeight="1">
      <c r="A36" s="450"/>
      <c r="B36" s="450"/>
      <c r="C36" s="736"/>
      <c r="D36" s="744"/>
      <c r="E36" s="446"/>
      <c r="F36" s="445"/>
      <c r="G36" s="445"/>
      <c r="H36" s="446"/>
      <c r="I36" s="445"/>
    </row>
    <row r="37" spans="1:11" s="230" customFormat="1" ht="10" customHeight="1">
      <c r="A37" s="315"/>
      <c r="B37" s="315"/>
      <c r="C37" s="737"/>
      <c r="D37" s="749"/>
      <c r="E37" s="310"/>
      <c r="F37" s="311"/>
      <c r="G37" s="311"/>
      <c r="H37" s="310"/>
      <c r="I37" s="497"/>
      <c r="J37" s="129"/>
      <c r="K37" s="129"/>
    </row>
    <row r="38" spans="1:11" s="230" customFormat="1" ht="16" customHeight="1">
      <c r="A38" s="450"/>
      <c r="B38" s="450"/>
      <c r="C38" s="734" t="s">
        <v>988</v>
      </c>
      <c r="D38" s="750"/>
      <c r="E38" s="1461">
        <v>0</v>
      </c>
      <c r="F38" s="1463"/>
      <c r="G38" s="1463"/>
      <c r="H38" s="1461">
        <v>0</v>
      </c>
      <c r="I38" s="1463"/>
      <c r="J38" s="129"/>
      <c r="K38" s="129"/>
    </row>
    <row r="39" spans="1:11" s="230" customFormat="1" ht="10" customHeight="1">
      <c r="A39" s="315"/>
      <c r="B39" s="315"/>
      <c r="C39" s="735" t="s">
        <v>989</v>
      </c>
      <c r="D39" s="751"/>
      <c r="E39" s="1462"/>
      <c r="F39" s="1464"/>
      <c r="G39" s="1464"/>
      <c r="H39" s="1462"/>
      <c r="I39" s="1464"/>
      <c r="J39" s="129"/>
      <c r="K39" s="129"/>
    </row>
    <row r="40" spans="1:11" s="230" customFormat="1" ht="18" customHeight="1">
      <c r="A40" s="447"/>
      <c r="B40" s="447"/>
      <c r="C40" s="729"/>
      <c r="D40" s="742"/>
      <c r="E40" s="448"/>
      <c r="F40" s="449"/>
      <c r="G40" s="449"/>
      <c r="H40" s="448"/>
      <c r="I40" s="498"/>
      <c r="J40" s="129"/>
      <c r="K40" s="129"/>
    </row>
    <row r="41" spans="1:11" s="314" customFormat="1" ht="16" customHeight="1">
      <c r="A41" s="450"/>
      <c r="B41" s="450"/>
      <c r="C41" s="738"/>
      <c r="D41" s="744"/>
      <c r="E41" s="446"/>
      <c r="F41" s="445"/>
      <c r="G41" s="318"/>
      <c r="H41" s="446"/>
      <c r="I41" s="445"/>
      <c r="J41" s="129"/>
      <c r="K41" s="129"/>
    </row>
    <row r="42" spans="1:11" s="230" customFormat="1" ht="10" customHeight="1">
      <c r="A42" s="315"/>
      <c r="B42" s="315"/>
      <c r="C42" s="737"/>
      <c r="D42" s="752"/>
      <c r="E42" s="310"/>
      <c r="F42" s="311"/>
      <c r="G42" s="319"/>
      <c r="H42" s="310"/>
      <c r="I42" s="497"/>
      <c r="J42" s="129"/>
      <c r="K42" s="129"/>
    </row>
    <row r="43" spans="1:11" s="230" customFormat="1" ht="16" customHeight="1">
      <c r="A43" s="453"/>
      <c r="B43" s="453"/>
      <c r="C43" s="739" t="s">
        <v>383</v>
      </c>
      <c r="D43" s="753"/>
      <c r="E43" s="1461">
        <f>SUM(E8:E42)</f>
        <v>0</v>
      </c>
      <c r="F43" s="1465">
        <f>SUM(F8:F42)</f>
        <v>0</v>
      </c>
      <c r="G43" s="1461">
        <f>SUM(G8:G42)</f>
        <v>0</v>
      </c>
      <c r="H43" s="1461">
        <f>SUM(H8:H42)</f>
        <v>0</v>
      </c>
      <c r="I43" s="1461">
        <f>SUM(I8:I42)</f>
        <v>0</v>
      </c>
      <c r="J43" s="129"/>
      <c r="K43" s="129"/>
    </row>
    <row r="44" spans="1:11" s="230" customFormat="1" ht="10" customHeight="1">
      <c r="A44" s="320"/>
      <c r="B44" s="320"/>
      <c r="C44" s="740" t="s">
        <v>396</v>
      </c>
      <c r="D44" s="754"/>
      <c r="E44" s="1462"/>
      <c r="F44" s="1466"/>
      <c r="G44" s="1462"/>
      <c r="H44" s="1462"/>
      <c r="I44" s="1462"/>
      <c r="J44" s="129"/>
      <c r="K44" s="129"/>
    </row>
    <row r="45" spans="1:11" s="230" customFormat="1" ht="14.5">
      <c r="A45" s="321"/>
      <c r="B45" s="321"/>
      <c r="C45" s="321"/>
      <c r="D45" s="321"/>
      <c r="E45" s="322"/>
      <c r="F45" s="322"/>
      <c r="G45" s="322"/>
      <c r="H45" s="322"/>
      <c r="I45" s="322"/>
      <c r="J45" s="129"/>
      <c r="K45" s="129"/>
    </row>
    <row r="46" spans="1:11" ht="14.5">
      <c r="E46" s="129"/>
      <c r="F46" s="129"/>
      <c r="G46" s="323"/>
      <c r="H46" s="323"/>
      <c r="I46" s="323"/>
      <c r="J46" s="129"/>
      <c r="K46" s="129"/>
    </row>
    <row r="47" spans="1:11" ht="14">
      <c r="G47" s="324"/>
      <c r="H47" s="324"/>
      <c r="I47" s="324"/>
    </row>
    <row r="57" hidden="1"/>
  </sheetData>
  <mergeCells count="40">
    <mergeCell ref="H13:H14"/>
    <mergeCell ref="I13:I14"/>
    <mergeCell ref="E8:E9"/>
    <mergeCell ref="G8:G9"/>
    <mergeCell ref="H8:H9"/>
    <mergeCell ref="I8:I9"/>
    <mergeCell ref="D8:D9"/>
    <mergeCell ref="D13:D14"/>
    <mergeCell ref="E18:E19"/>
    <mergeCell ref="F18:F19"/>
    <mergeCell ref="G18:G19"/>
    <mergeCell ref="E13:E14"/>
    <mergeCell ref="F13:F14"/>
    <mergeCell ref="G13:G14"/>
    <mergeCell ref="I18:I19"/>
    <mergeCell ref="E23:E24"/>
    <mergeCell ref="F23:F24"/>
    <mergeCell ref="G23:G24"/>
    <mergeCell ref="H23:H24"/>
    <mergeCell ref="I23:I24"/>
    <mergeCell ref="H18:H19"/>
    <mergeCell ref="E28:E29"/>
    <mergeCell ref="F28:F29"/>
    <mergeCell ref="H28:H29"/>
    <mergeCell ref="I28:I29"/>
    <mergeCell ref="E33:E34"/>
    <mergeCell ref="F33:F34"/>
    <mergeCell ref="G33:G34"/>
    <mergeCell ref="H33:H34"/>
    <mergeCell ref="I33:I34"/>
    <mergeCell ref="E43:E44"/>
    <mergeCell ref="F43:F44"/>
    <mergeCell ref="G43:G44"/>
    <mergeCell ref="H43:H44"/>
    <mergeCell ref="I43:I44"/>
    <mergeCell ref="E38:E39"/>
    <mergeCell ref="F38:F39"/>
    <mergeCell ref="G38:G39"/>
    <mergeCell ref="H38:H39"/>
    <mergeCell ref="I38:I39"/>
  </mergeCells>
  <printOptions horizontalCentered="1"/>
  <pageMargins left="0.185" right="0.12" top="0.7" bottom="0.75" header="0.3" footer="0.3"/>
  <pageSetup paperSize="9" scale="76" orientation="landscape" r:id="rId1"/>
  <headerFooter scaleWithDoc="0">
    <oddHeader>&amp;L&amp;"Times New Roman,Bold"&amp;9TOI 01 / XI</oddHeader>
    <oddFooter>&amp;R&amp;G</oddFooter>
  </headerFooter>
  <ignoredErrors>
    <ignoredError sqref="E7:F7 H7" numberStoredAsText="1"/>
  </ignoredErrors>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55"/>
  <sheetViews>
    <sheetView topLeftCell="D1" zoomScale="130" zoomScaleNormal="130" zoomScaleSheetLayoutView="100" zoomScalePageLayoutView="25" workbookViewId="0">
      <selection activeCell="AE78" sqref="AE78"/>
    </sheetView>
  </sheetViews>
  <sheetFormatPr defaultColWidth="9.08984375" defaultRowHeight="12.5"/>
  <cols>
    <col min="1" max="1" width="5.26953125" style="275" customWidth="1"/>
    <col min="2" max="2" width="37.90625" style="111" customWidth="1"/>
    <col min="3" max="6" width="30.36328125" style="111" customWidth="1"/>
    <col min="7" max="7" width="9.08984375" style="325"/>
    <col min="8" max="16384" width="9.08984375" style="111"/>
  </cols>
  <sheetData>
    <row r="1" spans="1:8" ht="20">
      <c r="A1" s="242"/>
      <c r="F1" s="43"/>
    </row>
    <row r="2" spans="1:8" ht="24.75" customHeight="1">
      <c r="A2" s="44"/>
      <c r="B2" s="326"/>
      <c r="C2" s="1473"/>
      <c r="D2" s="1473"/>
      <c r="E2" s="327"/>
    </row>
    <row r="3" spans="1:8" ht="35.25" customHeight="1">
      <c r="A3" s="44"/>
      <c r="B3" s="326"/>
      <c r="C3" s="328"/>
      <c r="D3" s="328"/>
      <c r="E3" s="329"/>
      <c r="F3" s="110"/>
    </row>
    <row r="4" spans="1:8" ht="20.25" customHeight="1">
      <c r="A4" s="304" t="s">
        <v>340</v>
      </c>
      <c r="B4" s="304" t="s">
        <v>990</v>
      </c>
      <c r="C4" s="304" t="s">
        <v>413</v>
      </c>
      <c r="D4" s="304" t="s">
        <v>991</v>
      </c>
      <c r="E4" s="304" t="s">
        <v>992</v>
      </c>
      <c r="F4" s="304" t="s">
        <v>993</v>
      </c>
      <c r="G4" s="330"/>
      <c r="H4" s="243"/>
    </row>
    <row r="5" spans="1:8" ht="22" customHeight="1">
      <c r="A5" s="305" t="s">
        <v>356</v>
      </c>
      <c r="B5" s="305" t="s">
        <v>994</v>
      </c>
      <c r="C5" s="305" t="s">
        <v>414</v>
      </c>
      <c r="D5" s="305" t="s">
        <v>415</v>
      </c>
      <c r="E5" s="305" t="s">
        <v>807</v>
      </c>
      <c r="F5" s="305" t="s">
        <v>416</v>
      </c>
    </row>
    <row r="6" spans="1:8" s="333" customFormat="1" ht="10" customHeight="1">
      <c r="A6" s="236"/>
      <c r="B6" s="331"/>
      <c r="C6" s="331" t="s">
        <v>323</v>
      </c>
      <c r="D6" s="331" t="s">
        <v>410</v>
      </c>
      <c r="E6" s="331" t="s">
        <v>417</v>
      </c>
      <c r="F6" s="331" t="s">
        <v>507</v>
      </c>
      <c r="G6" s="332"/>
    </row>
    <row r="7" spans="1:8" s="338" customFormat="1" ht="21" customHeight="1">
      <c r="A7" s="334"/>
      <c r="B7" s="334"/>
      <c r="C7" s="335"/>
      <c r="D7" s="336"/>
      <c r="E7" s="335"/>
      <c r="F7" s="335"/>
      <c r="G7" s="337"/>
    </row>
    <row r="8" spans="1:8" s="338" customFormat="1" ht="21" customHeight="1">
      <c r="A8" s="335"/>
      <c r="B8" s="335">
        <v>0</v>
      </c>
      <c r="C8" s="334">
        <v>0</v>
      </c>
      <c r="D8" s="334">
        <v>0</v>
      </c>
      <c r="E8" s="334">
        <v>0</v>
      </c>
      <c r="F8" s="335">
        <f>C8+D8-E8</f>
        <v>0</v>
      </c>
      <c r="G8" s="337"/>
    </row>
    <row r="9" spans="1:8" s="338" customFormat="1" ht="21" customHeight="1">
      <c r="A9" s="335"/>
      <c r="B9" s="335">
        <v>0</v>
      </c>
      <c r="C9" s="334">
        <v>0</v>
      </c>
      <c r="D9" s="334">
        <v>0</v>
      </c>
      <c r="E9" s="334">
        <v>0</v>
      </c>
      <c r="F9" s="335">
        <f>C9+D9-E9</f>
        <v>0</v>
      </c>
      <c r="G9" s="337"/>
    </row>
    <row r="10" spans="1:8" s="338" customFormat="1" ht="21" customHeight="1">
      <c r="A10" s="335"/>
      <c r="B10" s="335">
        <v>0</v>
      </c>
      <c r="C10" s="334">
        <v>0</v>
      </c>
      <c r="D10" s="334">
        <v>0</v>
      </c>
      <c r="E10" s="334">
        <v>0</v>
      </c>
      <c r="F10" s="335">
        <f>C10+D10-E10</f>
        <v>0</v>
      </c>
      <c r="G10" s="337"/>
    </row>
    <row r="11" spans="1:8" s="338" customFormat="1" ht="21" customHeight="1">
      <c r="A11" s="335"/>
      <c r="B11" s="335">
        <v>0</v>
      </c>
      <c r="C11" s="334">
        <v>0</v>
      </c>
      <c r="D11" s="334">
        <v>0</v>
      </c>
      <c r="E11" s="334">
        <v>0</v>
      </c>
      <c r="F11" s="335">
        <f>C11+D11-E11</f>
        <v>0</v>
      </c>
      <c r="G11" s="337"/>
    </row>
    <row r="12" spans="1:8" s="338" customFormat="1" ht="21" customHeight="1">
      <c r="A12" s="335"/>
      <c r="B12" s="335">
        <v>0</v>
      </c>
      <c r="C12" s="334">
        <v>0</v>
      </c>
      <c r="D12" s="334">
        <v>0</v>
      </c>
      <c r="E12" s="334">
        <v>0</v>
      </c>
      <c r="F12" s="335">
        <f>C12+D12-E12</f>
        <v>0</v>
      </c>
      <c r="G12" s="337"/>
    </row>
    <row r="13" spans="1:8" s="338" customFormat="1" ht="21" customHeight="1">
      <c r="A13" s="335"/>
      <c r="B13" s="334"/>
      <c r="C13" s="335"/>
      <c r="D13" s="335"/>
      <c r="E13" s="335"/>
      <c r="F13" s="335"/>
      <c r="G13" s="337"/>
    </row>
    <row r="14" spans="1:8" s="338" customFormat="1" ht="21" customHeight="1">
      <c r="A14" s="335"/>
      <c r="B14" s="334"/>
      <c r="C14" s="335"/>
      <c r="D14" s="335"/>
      <c r="E14" s="335"/>
      <c r="F14" s="335"/>
      <c r="G14" s="337"/>
    </row>
    <row r="15" spans="1:8" s="338" customFormat="1" ht="21" customHeight="1">
      <c r="A15" s="334"/>
      <c r="B15" s="334"/>
      <c r="C15" s="335"/>
      <c r="D15" s="335"/>
      <c r="E15" s="335"/>
      <c r="F15" s="335"/>
      <c r="G15" s="337"/>
    </row>
    <row r="16" spans="1:8" s="338" customFormat="1" ht="21" customHeight="1">
      <c r="A16" s="334"/>
      <c r="B16" s="334"/>
      <c r="C16" s="335"/>
      <c r="D16" s="335"/>
      <c r="E16" s="335"/>
      <c r="F16" s="335"/>
      <c r="G16" s="337"/>
    </row>
    <row r="17" spans="1:8" s="338" customFormat="1" ht="21" customHeight="1">
      <c r="A17" s="334"/>
      <c r="B17" s="334"/>
      <c r="C17" s="335"/>
      <c r="D17" s="335"/>
      <c r="E17" s="335"/>
      <c r="F17" s="335"/>
      <c r="G17" s="337"/>
    </row>
    <row r="18" spans="1:8" s="338" customFormat="1" ht="21" customHeight="1">
      <c r="A18" s="334"/>
      <c r="B18" s="334"/>
      <c r="C18" s="335"/>
      <c r="D18" s="335"/>
      <c r="E18" s="335"/>
      <c r="F18" s="335"/>
      <c r="G18" s="337"/>
    </row>
    <row r="19" spans="1:8" s="338" customFormat="1" ht="21" customHeight="1">
      <c r="A19" s="334"/>
      <c r="B19" s="334"/>
      <c r="C19" s="335"/>
      <c r="D19" s="335"/>
      <c r="E19" s="335"/>
      <c r="F19" s="335"/>
      <c r="G19" s="337"/>
    </row>
    <row r="20" spans="1:8" s="338" customFormat="1" ht="21" customHeight="1">
      <c r="A20" s="334"/>
      <c r="B20" s="334"/>
      <c r="C20" s="335"/>
      <c r="D20" s="335"/>
      <c r="E20" s="335"/>
      <c r="F20" s="335"/>
      <c r="G20" s="337"/>
    </row>
    <row r="21" spans="1:8" s="338" customFormat="1" ht="21" customHeight="1">
      <c r="A21" s="334"/>
      <c r="B21" s="334"/>
      <c r="C21" s="335"/>
      <c r="D21" s="335"/>
      <c r="E21" s="335"/>
      <c r="F21" s="335"/>
      <c r="G21" s="337"/>
    </row>
    <row r="22" spans="1:8" s="338" customFormat="1" ht="21" customHeight="1">
      <c r="A22" s="334"/>
      <c r="B22" s="334"/>
      <c r="C22" s="335"/>
      <c r="D22" s="335"/>
      <c r="E22" s="335"/>
      <c r="F22" s="335"/>
      <c r="G22" s="337"/>
    </row>
    <row r="23" spans="1:8" s="338" customFormat="1" ht="21" customHeight="1">
      <c r="A23" s="334"/>
      <c r="B23" s="334"/>
      <c r="C23" s="335"/>
      <c r="D23" s="335"/>
      <c r="E23" s="335"/>
      <c r="F23" s="335"/>
      <c r="G23" s="337"/>
    </row>
    <row r="24" spans="1:8" s="338" customFormat="1" ht="21" customHeight="1">
      <c r="A24" s="334"/>
      <c r="B24" s="334"/>
      <c r="C24" s="335"/>
      <c r="D24" s="335"/>
      <c r="E24" s="335"/>
      <c r="F24" s="335"/>
      <c r="G24" s="337"/>
    </row>
    <row r="25" spans="1:8" s="230" customFormat="1" ht="26.25" customHeight="1">
      <c r="A25" s="339"/>
      <c r="B25" s="340" t="s">
        <v>418</v>
      </c>
      <c r="C25" s="341">
        <f>SUM(C7:C24)</f>
        <v>0</v>
      </c>
      <c r="D25" s="341">
        <f>SUM(D7:D24)</f>
        <v>0</v>
      </c>
      <c r="E25" s="341">
        <f>SUM(E7:E24)</f>
        <v>0</v>
      </c>
      <c r="F25" s="341">
        <f>SUM(F7:F24)</f>
        <v>0</v>
      </c>
      <c r="G25" s="342"/>
      <c r="H25" s="129"/>
    </row>
    <row r="26" spans="1:8" s="230" customFormat="1" ht="10" customHeight="1">
      <c r="A26" s="620"/>
      <c r="B26" s="621"/>
      <c r="C26" s="622"/>
      <c r="D26" s="622"/>
      <c r="E26" s="622"/>
      <c r="F26" s="622"/>
      <c r="G26" s="342"/>
      <c r="H26" s="129"/>
    </row>
    <row r="27" spans="1:8" s="230" customFormat="1" ht="18" customHeight="1">
      <c r="A27" s="798" t="s">
        <v>765</v>
      </c>
      <c r="B27" s="799"/>
      <c r="C27" s="799"/>
      <c r="D27" s="799"/>
      <c r="E27" s="799"/>
      <c r="F27" s="799"/>
      <c r="G27" s="343"/>
    </row>
    <row r="28" spans="1:8" s="230" customFormat="1" ht="12" customHeight="1">
      <c r="A28" s="1474" t="s">
        <v>995</v>
      </c>
      <c r="B28" s="1475"/>
      <c r="C28" s="1475"/>
      <c r="D28" s="1475"/>
      <c r="E28" s="1475"/>
      <c r="F28" s="1475"/>
      <c r="G28" s="343"/>
    </row>
    <row r="29" spans="1:8" s="230" customFormat="1" ht="16" customHeight="1">
      <c r="A29" s="1476" t="s">
        <v>419</v>
      </c>
      <c r="B29" s="1476"/>
      <c r="C29" s="1476"/>
      <c r="D29" s="1476"/>
      <c r="E29" s="1476"/>
      <c r="F29" s="1476"/>
      <c r="G29" s="343"/>
    </row>
    <row r="30" spans="1:8" s="230" customFormat="1" ht="12" customHeight="1">
      <c r="A30" s="1477" t="s">
        <v>420</v>
      </c>
      <c r="B30" s="1477"/>
      <c r="C30" s="1477"/>
      <c r="D30" s="1477"/>
      <c r="E30" s="1477"/>
      <c r="F30" s="1477"/>
      <c r="G30" s="343"/>
    </row>
    <row r="55" hidden="1"/>
  </sheetData>
  <mergeCells count="4">
    <mergeCell ref="C2:D2"/>
    <mergeCell ref="A28:F28"/>
    <mergeCell ref="A29:F29"/>
    <mergeCell ref="A30:F30"/>
  </mergeCells>
  <printOptions horizontalCentered="1"/>
  <pageMargins left="0.185" right="0.12" top="0.7" bottom="0.75" header="0.3" footer="0.3"/>
  <pageSetup paperSize="9" scale="85" orientation="landscape" r:id="rId1"/>
  <headerFooter scaleWithDoc="0">
    <oddHeader>&amp;L&amp;"Times New Roman,Bold"&amp;9TOI 01 / XII</oddHeader>
    <oddFooter>&amp;R&amp;G</oddFooter>
  </headerFooter>
  <ignoredErrors>
    <ignoredError sqref="C6:E6" numberStoredAsText="1"/>
  </ignoredErrors>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M68"/>
  <sheetViews>
    <sheetView showGridLines="0" topLeftCell="A7" zoomScale="160" zoomScaleNormal="160" zoomScaleSheetLayoutView="160" workbookViewId="0">
      <selection activeCell="AE78" sqref="AE78"/>
    </sheetView>
  </sheetViews>
  <sheetFormatPr defaultColWidth="9.08984375" defaultRowHeight="12.5"/>
  <cols>
    <col min="1" max="1" width="4" style="757" customWidth="1"/>
    <col min="2" max="2" width="7" style="758" customWidth="1"/>
    <col min="3" max="3" width="7.6328125" style="758" customWidth="1"/>
    <col min="4" max="4" width="6.6328125" style="758" customWidth="1"/>
    <col min="5" max="5" width="22" style="758" customWidth="1"/>
    <col min="6" max="6" width="3" style="757" customWidth="1"/>
    <col min="7" max="8" width="2.08984375" style="757" customWidth="1"/>
    <col min="9" max="9" width="6.36328125" style="757" customWidth="1"/>
    <col min="10" max="10" width="19.6328125" style="757" customWidth="1"/>
    <col min="11" max="11" width="5.1796875" style="757" customWidth="1"/>
    <col min="12" max="12" width="13.36328125" style="757" customWidth="1"/>
    <col min="13" max="16384" width="9.08984375" style="757"/>
  </cols>
  <sheetData>
    <row r="1" spans="1:13" ht="30.75" customHeight="1">
      <c r="A1" s="1481"/>
      <c r="B1" s="1481"/>
      <c r="C1" s="1481"/>
      <c r="D1" s="1481"/>
      <c r="E1" s="1481"/>
      <c r="F1" s="1481"/>
      <c r="G1" s="1481"/>
      <c r="H1" s="1481"/>
      <c r="I1" s="1481"/>
      <c r="J1" s="1481"/>
      <c r="K1" s="1481"/>
      <c r="L1" s="1481"/>
    </row>
    <row r="2" spans="1:13" ht="31.5" customHeight="1">
      <c r="A2" s="1481"/>
      <c r="B2" s="1481"/>
      <c r="C2" s="1481"/>
      <c r="D2" s="1481"/>
      <c r="E2" s="1481"/>
      <c r="F2" s="1481"/>
      <c r="G2" s="1481"/>
      <c r="H2" s="1481"/>
      <c r="I2" s="1481"/>
      <c r="J2" s="1481"/>
      <c r="K2" s="1481"/>
      <c r="L2" s="1481"/>
    </row>
    <row r="3" spans="1:13" ht="31.5" customHeight="1">
      <c r="A3" s="1481"/>
      <c r="B3" s="1481"/>
      <c r="C3" s="1481"/>
      <c r="D3" s="1481"/>
      <c r="E3" s="1481"/>
      <c r="F3" s="1481"/>
      <c r="G3" s="1481"/>
      <c r="H3" s="1481"/>
      <c r="I3" s="1481"/>
      <c r="J3" s="1481"/>
      <c r="K3" s="1481"/>
      <c r="L3" s="1481"/>
    </row>
    <row r="4" spans="1:13" ht="31.5" customHeight="1">
      <c r="A4" s="1481"/>
      <c r="B4" s="1481"/>
      <c r="C4" s="1481"/>
      <c r="D4" s="1481"/>
      <c r="E4" s="1481"/>
      <c r="F4" s="1481"/>
      <c r="G4" s="1481"/>
      <c r="H4" s="1481"/>
      <c r="I4" s="1481"/>
      <c r="J4" s="1481"/>
      <c r="K4" s="1481"/>
      <c r="L4" s="1481"/>
    </row>
    <row r="5" spans="1:13" ht="31.5" customHeight="1">
      <c r="A5" s="1481"/>
      <c r="B5" s="1481"/>
      <c r="C5" s="1481"/>
      <c r="D5" s="1481"/>
      <c r="E5" s="1481"/>
      <c r="F5" s="1481"/>
      <c r="G5" s="1481"/>
      <c r="H5" s="1481"/>
      <c r="I5" s="1481"/>
      <c r="J5" s="1481"/>
      <c r="K5" s="1481"/>
      <c r="L5" s="1481"/>
    </row>
    <row r="6" spans="1:13" ht="30" customHeight="1">
      <c r="A6" s="1482"/>
      <c r="B6" s="1482"/>
      <c r="C6" s="1482"/>
      <c r="D6" s="1482"/>
      <c r="E6" s="1482"/>
      <c r="F6" s="1482"/>
      <c r="G6" s="1482"/>
      <c r="H6" s="1482"/>
      <c r="I6" s="1482"/>
      <c r="J6" s="1482"/>
      <c r="K6" s="1482"/>
      <c r="L6" s="1482"/>
    </row>
    <row r="7" spans="1:13" ht="2.25" customHeight="1"/>
    <row r="8" spans="1:13" ht="12.75" customHeight="1">
      <c r="A8" s="345" t="s">
        <v>5</v>
      </c>
      <c r="B8" s="26"/>
      <c r="C8" s="1483"/>
      <c r="D8" s="1483"/>
      <c r="E8" s="1483"/>
      <c r="F8" s="667" t="s">
        <v>1024</v>
      </c>
      <c r="J8" s="1484"/>
      <c r="K8" s="1484"/>
      <c r="L8" s="1484"/>
    </row>
    <row r="9" spans="1:13" s="346" customFormat="1" ht="8.65" customHeight="1">
      <c r="A9" s="1485" t="s">
        <v>439</v>
      </c>
      <c r="B9" s="1486"/>
      <c r="C9" s="1487"/>
      <c r="D9" s="1487"/>
      <c r="E9" s="1487"/>
      <c r="F9" s="831" t="s">
        <v>1014</v>
      </c>
      <c r="G9" s="347"/>
      <c r="J9" s="839"/>
      <c r="K9" s="839"/>
      <c r="L9" s="839"/>
    </row>
    <row r="10" spans="1:13" s="17" customFormat="1" ht="3" customHeight="1">
      <c r="A10" s="706"/>
      <c r="B10" s="706"/>
      <c r="C10" s="706"/>
      <c r="D10" s="348"/>
      <c r="E10" s="348"/>
      <c r="F10" s="348"/>
      <c r="G10" s="348"/>
      <c r="I10" s="706"/>
    </row>
    <row r="11" spans="1:13" ht="12.75" customHeight="1">
      <c r="A11" s="345" t="s">
        <v>4</v>
      </c>
      <c r="B11" s="26"/>
      <c r="C11" s="26"/>
      <c r="D11" s="18"/>
      <c r="E11" s="18"/>
    </row>
    <row r="12" spans="1:13" s="31" customFormat="1" ht="8.75" customHeight="1">
      <c r="A12" s="830" t="s">
        <v>1013</v>
      </c>
      <c r="B12" s="599"/>
      <c r="C12" s="663"/>
      <c r="D12" s="29"/>
      <c r="E12" s="29"/>
    </row>
    <row r="13" spans="1:13" s="17" customFormat="1" ht="2.25" customHeight="1">
      <c r="A13" s="706"/>
      <c r="B13" s="706"/>
      <c r="C13" s="706"/>
      <c r="D13" s="20"/>
      <c r="E13" s="20"/>
    </row>
    <row r="14" spans="1:13" ht="16.5" customHeight="1">
      <c r="A14" s="551" t="s">
        <v>1015</v>
      </c>
      <c r="B14" s="551"/>
      <c r="C14" s="551"/>
      <c r="D14" s="551"/>
      <c r="E14" s="551"/>
      <c r="F14" s="551"/>
      <c r="G14" s="551"/>
      <c r="H14" s="551"/>
      <c r="I14" s="551"/>
      <c r="J14" s="551"/>
      <c r="K14" s="551"/>
      <c r="L14" s="551"/>
    </row>
    <row r="15" spans="1:13" s="17" customFormat="1" ht="3" customHeight="1">
      <c r="A15" s="1488"/>
      <c r="B15" s="1488"/>
      <c r="C15" s="706"/>
      <c r="D15" s="20"/>
      <c r="E15" s="20"/>
    </row>
    <row r="16" spans="1:13" s="833" customFormat="1" ht="14.25" customHeight="1">
      <c r="A16" s="552" t="s">
        <v>440</v>
      </c>
      <c r="B16" s="1489" t="s">
        <v>441</v>
      </c>
      <c r="C16" s="1490"/>
      <c r="D16" s="1491"/>
      <c r="E16" s="1489" t="s">
        <v>442</v>
      </c>
      <c r="F16" s="1491"/>
      <c r="G16" s="1489" t="s">
        <v>443</v>
      </c>
      <c r="H16" s="1490"/>
      <c r="I16" s="1490"/>
      <c r="J16" s="1491"/>
      <c r="K16" s="1489" t="s">
        <v>444</v>
      </c>
      <c r="L16" s="1491"/>
      <c r="M16" s="838"/>
    </row>
    <row r="17" spans="1:12" s="349" customFormat="1" ht="9.75" customHeight="1">
      <c r="A17" s="553" t="s">
        <v>356</v>
      </c>
      <c r="B17" s="1478" t="s">
        <v>445</v>
      </c>
      <c r="C17" s="1479"/>
      <c r="D17" s="1480"/>
      <c r="E17" s="1478" t="s">
        <v>616</v>
      </c>
      <c r="F17" s="1480"/>
      <c r="G17" s="1478" t="s">
        <v>446</v>
      </c>
      <c r="H17" s="1479"/>
      <c r="I17" s="1479"/>
      <c r="J17" s="1480"/>
      <c r="K17" s="1478" t="s">
        <v>447</v>
      </c>
      <c r="L17" s="1480"/>
    </row>
    <row r="18" spans="1:12" ht="14.25" customHeight="1">
      <c r="A18" s="834"/>
      <c r="B18" s="1492"/>
      <c r="C18" s="1493"/>
      <c r="D18" s="1493"/>
      <c r="E18" s="1492"/>
      <c r="F18" s="1493"/>
      <c r="G18" s="1492"/>
      <c r="H18" s="1493"/>
      <c r="I18" s="1493"/>
      <c r="J18" s="1494"/>
      <c r="K18" s="1492"/>
      <c r="L18" s="1494"/>
    </row>
    <row r="19" spans="1:12" ht="14.25" customHeight="1">
      <c r="A19" s="834"/>
      <c r="B19" s="1492"/>
      <c r="C19" s="1493"/>
      <c r="D19" s="1493"/>
      <c r="E19" s="1492"/>
      <c r="F19" s="1493"/>
      <c r="G19" s="1492"/>
      <c r="H19" s="1493"/>
      <c r="I19" s="1493"/>
      <c r="J19" s="1494"/>
      <c r="K19" s="1492"/>
      <c r="L19" s="1494"/>
    </row>
    <row r="20" spans="1:12" ht="3" customHeight="1"/>
    <row r="21" spans="1:12" ht="12" customHeight="1">
      <c r="A21" s="832" t="s">
        <v>614</v>
      </c>
      <c r="C21" s="351" t="s">
        <v>448</v>
      </c>
    </row>
    <row r="22" spans="1:12" s="31" customFormat="1" ht="7.5" customHeight="1">
      <c r="A22" s="1495" t="s">
        <v>449</v>
      </c>
      <c r="B22" s="1495"/>
      <c r="C22" s="505" t="s">
        <v>1030</v>
      </c>
      <c r="D22" s="29"/>
      <c r="E22" s="29"/>
    </row>
    <row r="23" spans="1:12" ht="3" customHeight="1"/>
    <row r="24" spans="1:12" ht="18.75" customHeight="1">
      <c r="A24" s="1496" t="s">
        <v>450</v>
      </c>
      <c r="B24" s="1496"/>
      <c r="C24" s="1496"/>
      <c r="D24" s="1496"/>
      <c r="E24" s="1496"/>
      <c r="F24" s="1496"/>
      <c r="G24" s="1496"/>
      <c r="H24" s="1496"/>
      <c r="I24" s="1496"/>
      <c r="J24" s="1496"/>
      <c r="K24" s="1496"/>
      <c r="L24" s="1496"/>
    </row>
    <row r="25" spans="1:12" s="17" customFormat="1" ht="3" customHeight="1">
      <c r="A25" s="1488"/>
      <c r="B25" s="1488"/>
      <c r="C25" s="706"/>
      <c r="D25" s="20"/>
      <c r="E25" s="20"/>
    </row>
    <row r="26" spans="1:12" s="833" customFormat="1" ht="14.25" customHeight="1">
      <c r="A26" s="552" t="s">
        <v>440</v>
      </c>
      <c r="B26" s="1489" t="s">
        <v>441</v>
      </c>
      <c r="C26" s="1490"/>
      <c r="D26" s="1491"/>
      <c r="E26" s="1489" t="s">
        <v>442</v>
      </c>
      <c r="F26" s="1491"/>
      <c r="G26" s="1489" t="s">
        <v>443</v>
      </c>
      <c r="H26" s="1490"/>
      <c r="I26" s="1490"/>
      <c r="J26" s="1491"/>
      <c r="K26" s="1489" t="s">
        <v>444</v>
      </c>
      <c r="L26" s="1491"/>
    </row>
    <row r="27" spans="1:12" s="31" customFormat="1" ht="9" customHeight="1">
      <c r="A27" s="554" t="s">
        <v>356</v>
      </c>
      <c r="B27" s="1497" t="s">
        <v>445</v>
      </c>
      <c r="C27" s="1498"/>
      <c r="D27" s="1499"/>
      <c r="E27" s="1497" t="s">
        <v>616</v>
      </c>
      <c r="F27" s="1499"/>
      <c r="G27" s="1497" t="s">
        <v>446</v>
      </c>
      <c r="H27" s="1498"/>
      <c r="I27" s="1498"/>
      <c r="J27" s="1499"/>
      <c r="K27" s="1497" t="s">
        <v>447</v>
      </c>
      <c r="L27" s="1499"/>
    </row>
    <row r="28" spans="1:12" ht="15" customHeight="1">
      <c r="A28" s="834"/>
      <c r="B28" s="1492"/>
      <c r="C28" s="1493"/>
      <c r="D28" s="1493"/>
      <c r="E28" s="1492"/>
      <c r="F28" s="1493"/>
      <c r="G28" s="1492"/>
      <c r="H28" s="1493"/>
      <c r="I28" s="1493"/>
      <c r="J28" s="1494"/>
      <c r="K28" s="1492"/>
      <c r="L28" s="1494"/>
    </row>
    <row r="29" spans="1:12" ht="15" customHeight="1">
      <c r="A29" s="834"/>
      <c r="B29" s="1492"/>
      <c r="C29" s="1493"/>
      <c r="D29" s="1493"/>
      <c r="E29" s="1492"/>
      <c r="F29" s="1493"/>
      <c r="G29" s="1492"/>
      <c r="H29" s="1493"/>
      <c r="I29" s="1493"/>
      <c r="J29" s="1494"/>
      <c r="K29" s="1492"/>
      <c r="L29" s="1494"/>
    </row>
    <row r="30" spans="1:12" ht="2.25" customHeight="1"/>
    <row r="31" spans="1:12" ht="12.75" customHeight="1">
      <c r="A31" s="832" t="s">
        <v>614</v>
      </c>
      <c r="C31" s="351" t="s">
        <v>1016</v>
      </c>
    </row>
    <row r="32" spans="1:12" s="31" customFormat="1" ht="7.5" customHeight="1">
      <c r="A32" s="1495" t="s">
        <v>449</v>
      </c>
      <c r="B32" s="1495"/>
      <c r="C32" s="505" t="s">
        <v>451</v>
      </c>
      <c r="D32" s="29"/>
      <c r="E32" s="29"/>
    </row>
    <row r="33" spans="1:12" ht="1.5" customHeight="1"/>
    <row r="34" spans="1:12" ht="18.75" customHeight="1">
      <c r="A34" s="1496" t="s">
        <v>1021</v>
      </c>
      <c r="B34" s="1496"/>
      <c r="C34" s="1496"/>
      <c r="D34" s="1496"/>
      <c r="E34" s="1496"/>
      <c r="F34" s="1496"/>
      <c r="G34" s="1496"/>
      <c r="H34" s="1496"/>
      <c r="I34" s="1496"/>
      <c r="J34" s="1496"/>
      <c r="K34" s="1496"/>
      <c r="L34" s="1496"/>
    </row>
    <row r="35" spans="1:12" s="17" customFormat="1" ht="2.25" customHeight="1">
      <c r="A35" s="1488"/>
      <c r="B35" s="1488"/>
      <c r="C35" s="706"/>
      <c r="D35" s="20"/>
      <c r="E35" s="20"/>
    </row>
    <row r="36" spans="1:12" s="833" customFormat="1" ht="14.25" customHeight="1">
      <c r="A36" s="552" t="s">
        <v>440</v>
      </c>
      <c r="B36" s="1489" t="s">
        <v>441</v>
      </c>
      <c r="C36" s="1490"/>
      <c r="D36" s="1491"/>
      <c r="E36" s="1489" t="s">
        <v>442</v>
      </c>
      <c r="F36" s="1491"/>
      <c r="G36" s="1489" t="s">
        <v>444</v>
      </c>
      <c r="H36" s="1490"/>
      <c r="I36" s="1490"/>
      <c r="J36" s="1491"/>
      <c r="K36" s="1500" t="s">
        <v>452</v>
      </c>
      <c r="L36" s="1501"/>
    </row>
    <row r="37" spans="1:12" s="31" customFormat="1" ht="8.25" customHeight="1">
      <c r="A37" s="554" t="s">
        <v>356</v>
      </c>
      <c r="B37" s="1497" t="s">
        <v>445</v>
      </c>
      <c r="C37" s="1498"/>
      <c r="D37" s="1499"/>
      <c r="E37" s="1497" t="s">
        <v>616</v>
      </c>
      <c r="F37" s="1499"/>
      <c r="G37" s="1497" t="s">
        <v>447</v>
      </c>
      <c r="H37" s="1498"/>
      <c r="I37" s="1498"/>
      <c r="J37" s="1499"/>
      <c r="K37" s="1497" t="s">
        <v>453</v>
      </c>
      <c r="L37" s="1499"/>
    </row>
    <row r="38" spans="1:12" ht="16.5" customHeight="1">
      <c r="A38" s="834"/>
      <c r="B38" s="1492"/>
      <c r="C38" s="1493"/>
      <c r="D38" s="1493"/>
      <c r="E38" s="1492"/>
      <c r="F38" s="1493"/>
      <c r="G38" s="1492"/>
      <c r="H38" s="1493"/>
      <c r="I38" s="1493"/>
      <c r="J38" s="1494"/>
      <c r="K38" s="1492"/>
      <c r="L38" s="1494"/>
    </row>
    <row r="39" spans="1:12" ht="14.25" customHeight="1">
      <c r="A39" s="834"/>
      <c r="B39" s="1492"/>
      <c r="C39" s="1493"/>
      <c r="D39" s="1493"/>
      <c r="E39" s="1492"/>
      <c r="F39" s="1493"/>
      <c r="G39" s="1492"/>
      <c r="H39" s="1493"/>
      <c r="I39" s="1493"/>
      <c r="J39" s="1494"/>
      <c r="K39" s="1492"/>
      <c r="L39" s="1494"/>
    </row>
    <row r="40" spans="1:12" ht="3" customHeight="1"/>
    <row r="41" spans="1:12" ht="18" customHeight="1">
      <c r="A41" s="1496" t="s">
        <v>454</v>
      </c>
      <c r="B41" s="1496"/>
      <c r="C41" s="1496"/>
      <c r="D41" s="1496"/>
      <c r="E41" s="1496"/>
      <c r="F41" s="1496"/>
      <c r="G41" s="1496"/>
      <c r="H41" s="1496"/>
      <c r="I41" s="1496"/>
      <c r="J41" s="1496"/>
      <c r="K41" s="1496"/>
      <c r="L41" s="1496"/>
    </row>
    <row r="42" spans="1:12" s="17" customFormat="1" ht="3" customHeight="1">
      <c r="A42" s="1488"/>
      <c r="B42" s="1488"/>
      <c r="C42" s="706"/>
      <c r="D42" s="20"/>
      <c r="E42" s="20"/>
    </row>
    <row r="43" spans="1:12" s="801" customFormat="1" ht="15" customHeight="1">
      <c r="A43" s="555" t="s">
        <v>440</v>
      </c>
      <c r="B43" s="1500" t="s">
        <v>441</v>
      </c>
      <c r="C43" s="1502"/>
      <c r="D43" s="1501"/>
      <c r="E43" s="1500" t="s">
        <v>442</v>
      </c>
      <c r="F43" s="1501"/>
      <c r="G43" s="1500" t="s">
        <v>444</v>
      </c>
      <c r="H43" s="1502"/>
      <c r="I43" s="1502"/>
      <c r="J43" s="1501"/>
      <c r="K43" s="1500" t="s">
        <v>452</v>
      </c>
      <c r="L43" s="1501"/>
    </row>
    <row r="44" spans="1:12" s="31" customFormat="1" ht="8.25" customHeight="1">
      <c r="A44" s="554" t="s">
        <v>356</v>
      </c>
      <c r="B44" s="1497" t="s">
        <v>445</v>
      </c>
      <c r="C44" s="1498"/>
      <c r="D44" s="1499"/>
      <c r="E44" s="1497" t="s">
        <v>616</v>
      </c>
      <c r="F44" s="1499"/>
      <c r="G44" s="1497" t="s">
        <v>447</v>
      </c>
      <c r="H44" s="1498"/>
      <c r="I44" s="1498"/>
      <c r="J44" s="1499"/>
      <c r="K44" s="1497" t="s">
        <v>453</v>
      </c>
      <c r="L44" s="1499"/>
    </row>
    <row r="45" spans="1:12" ht="15" customHeight="1">
      <c r="A45" s="834"/>
      <c r="B45" s="1492"/>
      <c r="C45" s="1493"/>
      <c r="D45" s="1493"/>
      <c r="E45" s="1492"/>
      <c r="F45" s="1493"/>
      <c r="G45" s="1492"/>
      <c r="H45" s="1493"/>
      <c r="I45" s="1493"/>
      <c r="J45" s="1494"/>
      <c r="K45" s="1492"/>
      <c r="L45" s="1494"/>
    </row>
    <row r="46" spans="1:12" ht="15" customHeight="1">
      <c r="A46" s="834"/>
      <c r="B46" s="1492"/>
      <c r="C46" s="1493"/>
      <c r="D46" s="1493"/>
      <c r="E46" s="1492"/>
      <c r="F46" s="1493"/>
      <c r="G46" s="1492"/>
      <c r="H46" s="1493"/>
      <c r="I46" s="1493"/>
      <c r="J46" s="1494"/>
      <c r="K46" s="1492"/>
      <c r="L46" s="1494"/>
    </row>
    <row r="47" spans="1:12" ht="3.75" customHeight="1"/>
    <row r="48" spans="1:12" ht="15.75" customHeight="1">
      <c r="A48" s="1496" t="s">
        <v>455</v>
      </c>
      <c r="B48" s="1496"/>
      <c r="C48" s="1496"/>
      <c r="D48" s="1496"/>
      <c r="E48" s="1496"/>
      <c r="F48" s="1496"/>
      <c r="G48" s="1496"/>
      <c r="H48" s="1496"/>
      <c r="I48" s="1496"/>
      <c r="J48" s="1496"/>
      <c r="K48" s="1496"/>
      <c r="L48" s="1496"/>
    </row>
    <row r="49" spans="1:5" s="811" customFormat="1" ht="4.5" customHeight="1"/>
    <row r="50" spans="1:5" s="801" customFormat="1" ht="12.75" customHeight="1">
      <c r="A50" s="351" t="s">
        <v>456</v>
      </c>
      <c r="B50" s="800"/>
      <c r="C50" s="800"/>
      <c r="D50" s="800"/>
      <c r="E50" s="800"/>
    </row>
    <row r="51" spans="1:5" s="801" customFormat="1" ht="12.75" customHeight="1">
      <c r="A51" s="351" t="s">
        <v>996</v>
      </c>
      <c r="B51" s="800"/>
      <c r="C51" s="800"/>
      <c r="D51" s="800"/>
      <c r="E51" s="800"/>
    </row>
    <row r="52" spans="1:5" ht="8.25" customHeight="1">
      <c r="A52" s="708" t="s">
        <v>997</v>
      </c>
    </row>
    <row r="53" spans="1:5" ht="1.5" customHeight="1">
      <c r="A53" s="801"/>
    </row>
    <row r="54" spans="1:5" s="801" customFormat="1" ht="13.5" customHeight="1">
      <c r="A54" s="351" t="s">
        <v>457</v>
      </c>
      <c r="B54" s="800"/>
      <c r="C54" s="800"/>
      <c r="D54" s="800"/>
      <c r="E54" s="800"/>
    </row>
    <row r="55" spans="1:5" ht="8.25" customHeight="1">
      <c r="A55" s="708" t="s">
        <v>458</v>
      </c>
    </row>
    <row r="56" spans="1:5" ht="12" customHeight="1">
      <c r="A56" s="760"/>
      <c r="B56" s="802"/>
    </row>
    <row r="57" spans="1:5" ht="3.75" customHeight="1"/>
    <row r="58" spans="1:5" s="833" customFormat="1" ht="14.25" customHeight="1">
      <c r="A58" s="350" t="s">
        <v>615</v>
      </c>
      <c r="B58" s="803"/>
      <c r="C58" s="803"/>
      <c r="D58" s="803"/>
      <c r="E58" s="803"/>
    </row>
    <row r="59" spans="1:5" s="353" customFormat="1" ht="13.5" customHeight="1">
      <c r="A59" s="354" t="s">
        <v>459</v>
      </c>
      <c r="B59" s="355"/>
      <c r="D59" s="355"/>
      <c r="E59" s="355"/>
    </row>
    <row r="60" spans="1:5" s="801" customFormat="1" ht="13.5" customHeight="1">
      <c r="A60" s="354" t="s">
        <v>460</v>
      </c>
      <c r="B60" s="800"/>
      <c r="C60" s="800"/>
      <c r="D60" s="800"/>
      <c r="E60" s="800"/>
    </row>
    <row r="61" spans="1:5" s="801" customFormat="1" ht="13.5" customHeight="1">
      <c r="A61" s="354" t="s">
        <v>461</v>
      </c>
      <c r="B61" s="800"/>
      <c r="C61" s="800"/>
      <c r="D61" s="800"/>
      <c r="E61" s="800"/>
    </row>
    <row r="62" spans="1:5" s="801" customFormat="1" ht="13.5" customHeight="1">
      <c r="A62" s="354" t="s">
        <v>462</v>
      </c>
      <c r="B62" s="800"/>
      <c r="C62" s="800"/>
      <c r="D62" s="800"/>
      <c r="E62" s="800"/>
    </row>
    <row r="63" spans="1:5" s="801" customFormat="1" ht="13.5" customHeight="1">
      <c r="A63" s="354" t="s">
        <v>463</v>
      </c>
      <c r="B63" s="800"/>
      <c r="C63" s="800"/>
      <c r="D63" s="800"/>
      <c r="E63" s="800"/>
    </row>
    <row r="64" spans="1:5" s="356" customFormat="1" ht="8.65" customHeight="1">
      <c r="A64" s="505" t="s">
        <v>770</v>
      </c>
      <c r="B64" s="357"/>
      <c r="C64" s="357"/>
      <c r="D64" s="357"/>
      <c r="E64" s="357"/>
    </row>
    <row r="65" spans="1:5" s="356" customFormat="1" ht="8.65" customHeight="1">
      <c r="A65" s="505" t="s">
        <v>464</v>
      </c>
      <c r="B65" s="357"/>
      <c r="C65" s="357"/>
      <c r="D65" s="357"/>
      <c r="E65" s="357"/>
    </row>
    <row r="66" spans="1:5" s="356" customFormat="1" ht="8.65" customHeight="1">
      <c r="A66" s="505" t="s">
        <v>465</v>
      </c>
      <c r="B66" s="357"/>
      <c r="C66" s="357"/>
      <c r="D66" s="357"/>
      <c r="E66" s="357"/>
    </row>
    <row r="67" spans="1:5" s="356" customFormat="1" ht="8.65" customHeight="1">
      <c r="A67" s="505" t="s">
        <v>638</v>
      </c>
      <c r="B67" s="357"/>
      <c r="C67" s="357"/>
      <c r="D67" s="357"/>
      <c r="E67" s="357"/>
    </row>
    <row r="68" spans="1:5" s="356" customFormat="1" ht="8.65" customHeight="1">
      <c r="A68" s="505" t="s">
        <v>466</v>
      </c>
      <c r="B68" s="357"/>
      <c r="C68" s="357"/>
      <c r="D68" s="357"/>
      <c r="E68" s="357"/>
    </row>
  </sheetData>
  <mergeCells count="79">
    <mergeCell ref="B46:D46"/>
    <mergeCell ref="E46:F46"/>
    <mergeCell ref="G46:J46"/>
    <mergeCell ref="K46:L46"/>
    <mergeCell ref="A48:L48"/>
    <mergeCell ref="B44:D44"/>
    <mergeCell ref="E44:F44"/>
    <mergeCell ref="G44:J44"/>
    <mergeCell ref="K44:L44"/>
    <mergeCell ref="B45:D45"/>
    <mergeCell ref="E45:F45"/>
    <mergeCell ref="G45:J45"/>
    <mergeCell ref="K45:L45"/>
    <mergeCell ref="A41:L41"/>
    <mergeCell ref="A42:B42"/>
    <mergeCell ref="B43:D43"/>
    <mergeCell ref="E43:F43"/>
    <mergeCell ref="G43:J43"/>
    <mergeCell ref="K43:L43"/>
    <mergeCell ref="B38:D38"/>
    <mergeCell ref="E38:F38"/>
    <mergeCell ref="G38:J38"/>
    <mergeCell ref="K38:L38"/>
    <mergeCell ref="B39:D39"/>
    <mergeCell ref="E39:F39"/>
    <mergeCell ref="G39:J39"/>
    <mergeCell ref="K39:L39"/>
    <mergeCell ref="B37:D37"/>
    <mergeCell ref="E37:F37"/>
    <mergeCell ref="G37:J37"/>
    <mergeCell ref="K37:L37"/>
    <mergeCell ref="B29:D29"/>
    <mergeCell ref="E29:F29"/>
    <mergeCell ref="G29:J29"/>
    <mergeCell ref="K29:L29"/>
    <mergeCell ref="A32:B32"/>
    <mergeCell ref="A34:L34"/>
    <mergeCell ref="A35:B35"/>
    <mergeCell ref="B36:D36"/>
    <mergeCell ref="E36:F36"/>
    <mergeCell ref="G36:J36"/>
    <mergeCell ref="K36:L36"/>
    <mergeCell ref="B27:D27"/>
    <mergeCell ref="E27:F27"/>
    <mergeCell ref="G27:J27"/>
    <mergeCell ref="K27:L27"/>
    <mergeCell ref="B28:D28"/>
    <mergeCell ref="E28:F28"/>
    <mergeCell ref="G28:J28"/>
    <mergeCell ref="K28:L28"/>
    <mergeCell ref="A22:B22"/>
    <mergeCell ref="A24:L24"/>
    <mergeCell ref="A25:B25"/>
    <mergeCell ref="B26:D26"/>
    <mergeCell ref="E26:F26"/>
    <mergeCell ref="G26:J26"/>
    <mergeCell ref="K26:L26"/>
    <mergeCell ref="B18:D18"/>
    <mergeCell ref="E18:F18"/>
    <mergeCell ref="G18:J18"/>
    <mergeCell ref="K18:L18"/>
    <mergeCell ref="B19:D19"/>
    <mergeCell ref="E19:F19"/>
    <mergeCell ref="G19:J19"/>
    <mergeCell ref="K19:L19"/>
    <mergeCell ref="B17:D17"/>
    <mergeCell ref="E17:F17"/>
    <mergeCell ref="G17:J17"/>
    <mergeCell ref="K17:L17"/>
    <mergeCell ref="A1:L6"/>
    <mergeCell ref="C8:E8"/>
    <mergeCell ref="J8:L8"/>
    <mergeCell ref="A9:B9"/>
    <mergeCell ref="C9:E9"/>
    <mergeCell ref="A15:B15"/>
    <mergeCell ref="B16:D16"/>
    <mergeCell ref="E16:F16"/>
    <mergeCell ref="G16:J16"/>
    <mergeCell ref="K16:L16"/>
  </mergeCells>
  <printOptions horizontalCentered="1"/>
  <pageMargins left="0.185" right="0.12" top="0.196850393700787" bottom="0.35433070866141703" header="0.3" footer="0.3"/>
  <pageSetup paperSize="9" scale="9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H51"/>
  <sheetViews>
    <sheetView zoomScale="160" zoomScaleNormal="160" zoomScaleSheetLayoutView="145" zoomScalePageLayoutView="115" workbookViewId="0">
      <selection activeCell="AE78" sqref="AE78"/>
    </sheetView>
  </sheetViews>
  <sheetFormatPr defaultColWidth="9.08984375" defaultRowHeight="12.5"/>
  <cols>
    <col min="1" max="1" width="10.6328125" style="766" customWidth="1"/>
    <col min="2" max="2" width="10.7265625" style="767" customWidth="1"/>
    <col min="3" max="3" width="4.1796875" style="767" customWidth="1"/>
    <col min="4" max="4" width="15.36328125" style="767" customWidth="1"/>
    <col min="5" max="5" width="18" style="767" customWidth="1"/>
    <col min="6" max="6" width="19.1796875" style="767" customWidth="1"/>
    <col min="7" max="7" width="20.7265625" style="767" customWidth="1"/>
    <col min="8" max="8" width="3.6328125" style="767" customWidth="1"/>
    <col min="9" max="16384" width="9.08984375" style="767"/>
  </cols>
  <sheetData>
    <row r="1" spans="1:8" ht="3.75" customHeight="1"/>
    <row r="2" spans="1:8" ht="15" customHeight="1">
      <c r="A2" s="756" t="s">
        <v>500</v>
      </c>
      <c r="B2" s="701"/>
    </row>
    <row r="3" spans="1:8" ht="7.5" customHeight="1">
      <c r="A3" s="1504" t="s">
        <v>501</v>
      </c>
      <c r="B3" s="1505"/>
    </row>
    <row r="4" spans="1:8" ht="3" customHeight="1">
      <c r="A4" s="709"/>
    </row>
    <row r="5" spans="1:8" ht="15" customHeight="1">
      <c r="A5" s="701" t="s">
        <v>685</v>
      </c>
    </row>
    <row r="6" spans="1:8" ht="7.5" customHeight="1">
      <c r="A6" s="710" t="s">
        <v>686</v>
      </c>
    </row>
    <row r="7" spans="1:8" ht="7.5" customHeight="1"/>
    <row r="8" spans="1:8" ht="11.5" customHeight="1"/>
    <row r="9" spans="1:8" ht="7.5" customHeight="1"/>
    <row r="10" spans="1:8" ht="20.25" customHeight="1">
      <c r="A10" s="1506"/>
      <c r="B10" s="1506"/>
      <c r="C10" s="1506"/>
      <c r="D10" s="1506"/>
      <c r="E10" s="1506"/>
      <c r="F10" s="1506"/>
      <c r="G10" s="1506"/>
      <c r="H10" s="1506"/>
    </row>
    <row r="11" spans="1:8" ht="13.5" customHeight="1">
      <c r="A11" s="1507"/>
      <c r="B11" s="1507"/>
      <c r="C11" s="1507"/>
      <c r="D11" s="1507"/>
      <c r="E11" s="1507"/>
      <c r="F11" s="1507"/>
      <c r="G11" s="1507"/>
      <c r="H11" s="1507"/>
    </row>
    <row r="12" spans="1:8" ht="6" customHeight="1">
      <c r="A12" s="44"/>
      <c r="B12" s="677"/>
      <c r="C12" s="677"/>
      <c r="D12" s="677"/>
      <c r="E12" s="677"/>
      <c r="F12" s="677"/>
    </row>
    <row r="13" spans="1:8" ht="39.5" customHeight="1">
      <c r="A13" s="1508" t="s">
        <v>683</v>
      </c>
      <c r="B13" s="1510" t="s">
        <v>998</v>
      </c>
      <c r="C13" s="1511"/>
      <c r="D13" s="1508" t="s">
        <v>506</v>
      </c>
      <c r="E13" s="1508" t="s">
        <v>999</v>
      </c>
      <c r="F13" s="1508" t="s">
        <v>1000</v>
      </c>
      <c r="G13" s="1508" t="s">
        <v>639</v>
      </c>
    </row>
    <row r="14" spans="1:8" s="50" customFormat="1" ht="41" customHeight="1">
      <c r="A14" s="1509"/>
      <c r="B14" s="1512"/>
      <c r="C14" s="1513"/>
      <c r="D14" s="1509"/>
      <c r="E14" s="1509"/>
      <c r="F14" s="1509"/>
      <c r="G14" s="1509"/>
    </row>
    <row r="15" spans="1:8" s="50" customFormat="1" ht="10.5" customHeight="1">
      <c r="A15" s="556"/>
      <c r="B15" s="557"/>
      <c r="C15" s="557"/>
      <c r="D15" s="631" t="s">
        <v>323</v>
      </c>
      <c r="E15" s="631" t="s">
        <v>410</v>
      </c>
      <c r="F15" s="631" t="s">
        <v>417</v>
      </c>
      <c r="G15" s="632" t="s">
        <v>507</v>
      </c>
    </row>
    <row r="16" spans="1:8" s="50" customFormat="1" ht="15.75" customHeight="1">
      <c r="A16" s="1514" t="s">
        <v>766</v>
      </c>
      <c r="B16" s="1515"/>
      <c r="C16" s="1515"/>
      <c r="D16" s="1516"/>
      <c r="E16" s="1516"/>
      <c r="F16" s="1516"/>
      <c r="G16" s="1517"/>
    </row>
    <row r="17" spans="1:7" s="50" customFormat="1" ht="8.65" customHeight="1">
      <c r="A17" s="1518" t="s">
        <v>561</v>
      </c>
      <c r="B17" s="1519"/>
      <c r="C17" s="1519"/>
      <c r="D17" s="1519"/>
      <c r="E17" s="1519"/>
      <c r="F17" s="1519"/>
      <c r="G17" s="1520"/>
    </row>
    <row r="18" spans="1:7" s="50" customFormat="1" ht="19.899999999999999" customHeight="1">
      <c r="A18" s="804"/>
      <c r="B18" s="1503"/>
      <c r="C18" s="1503"/>
      <c r="D18" s="558"/>
      <c r="E18" s="558"/>
      <c r="F18" s="558"/>
      <c r="G18" s="559">
        <f>D18+E18-F18</f>
        <v>0</v>
      </c>
    </row>
    <row r="19" spans="1:7" s="50" customFormat="1" ht="19.899999999999999" customHeight="1">
      <c r="A19" s="804"/>
      <c r="B19" s="1503"/>
      <c r="C19" s="1503"/>
      <c r="D19" s="558"/>
      <c r="E19" s="558"/>
      <c r="F19" s="558"/>
      <c r="G19" s="559">
        <f t="shared" ref="G19:G27" si="0">D19+E19-F19</f>
        <v>0</v>
      </c>
    </row>
    <row r="20" spans="1:7" s="50" customFormat="1" ht="19.899999999999999" customHeight="1">
      <c r="A20" s="804"/>
      <c r="B20" s="1503"/>
      <c r="C20" s="1503"/>
      <c r="D20" s="558"/>
      <c r="E20" s="558"/>
      <c r="F20" s="558"/>
      <c r="G20" s="559">
        <f t="shared" si="0"/>
        <v>0</v>
      </c>
    </row>
    <row r="21" spans="1:7" s="50" customFormat="1" ht="19.899999999999999" customHeight="1">
      <c r="A21" s="804"/>
      <c r="B21" s="1503"/>
      <c r="C21" s="1503"/>
      <c r="D21" s="558"/>
      <c r="E21" s="558"/>
      <c r="F21" s="558"/>
      <c r="G21" s="559">
        <f t="shared" si="0"/>
        <v>0</v>
      </c>
    </row>
    <row r="22" spans="1:7" s="50" customFormat="1" ht="19.899999999999999" customHeight="1">
      <c r="A22" s="804"/>
      <c r="B22" s="1503"/>
      <c r="C22" s="1503"/>
      <c r="D22" s="558"/>
      <c r="E22" s="558"/>
      <c r="F22" s="558"/>
      <c r="G22" s="559">
        <f t="shared" si="0"/>
        <v>0</v>
      </c>
    </row>
    <row r="23" spans="1:7" s="50" customFormat="1" ht="19.899999999999999" customHeight="1">
      <c r="A23" s="804"/>
      <c r="B23" s="1503"/>
      <c r="C23" s="1503"/>
      <c r="D23" s="558"/>
      <c r="E23" s="558"/>
      <c r="F23" s="558"/>
      <c r="G23" s="559">
        <f t="shared" si="0"/>
        <v>0</v>
      </c>
    </row>
    <row r="24" spans="1:7" s="50" customFormat="1" ht="19.899999999999999" customHeight="1">
      <c r="A24" s="804"/>
      <c r="B24" s="1503"/>
      <c r="C24" s="1503"/>
      <c r="D24" s="558"/>
      <c r="E24" s="558"/>
      <c r="F24" s="558"/>
      <c r="G24" s="559">
        <f t="shared" si="0"/>
        <v>0</v>
      </c>
    </row>
    <row r="25" spans="1:7" s="50" customFormat="1" ht="19.899999999999999" customHeight="1">
      <c r="A25" s="804"/>
      <c r="B25" s="1503"/>
      <c r="C25" s="1503"/>
      <c r="D25" s="558"/>
      <c r="E25" s="558"/>
      <c r="F25" s="558"/>
      <c r="G25" s="559">
        <f t="shared" si="0"/>
        <v>0</v>
      </c>
    </row>
    <row r="26" spans="1:7" s="50" customFormat="1" ht="19.899999999999999" customHeight="1">
      <c r="A26" s="804"/>
      <c r="B26" s="1503"/>
      <c r="C26" s="1503"/>
      <c r="D26" s="558"/>
      <c r="E26" s="558"/>
      <c r="F26" s="558"/>
      <c r="G26" s="559">
        <f t="shared" si="0"/>
        <v>0</v>
      </c>
    </row>
    <row r="27" spans="1:7" s="50" customFormat="1" ht="19.899999999999999" customHeight="1">
      <c r="A27" s="804"/>
      <c r="B27" s="1503"/>
      <c r="C27" s="1503"/>
      <c r="D27" s="558"/>
      <c r="E27" s="558"/>
      <c r="F27" s="558"/>
      <c r="G27" s="559">
        <f t="shared" si="0"/>
        <v>0</v>
      </c>
    </row>
    <row r="28" spans="1:7" s="50" customFormat="1" ht="27.75" customHeight="1">
      <c r="A28" s="805" t="s">
        <v>1001</v>
      </c>
      <c r="B28" s="1521"/>
      <c r="C28" s="1521"/>
      <c r="D28" s="715">
        <f t="shared" ref="D28:F28" si="1">SUM(D18:D27)</f>
        <v>0</v>
      </c>
      <c r="E28" s="715">
        <f t="shared" si="1"/>
        <v>0</v>
      </c>
      <c r="F28" s="715">
        <f t="shared" si="1"/>
        <v>0</v>
      </c>
      <c r="G28" s="715">
        <f>SUM(G18:G27)</f>
        <v>0</v>
      </c>
    </row>
    <row r="29" spans="1:7" s="50" customFormat="1" ht="16.5" customHeight="1">
      <c r="A29" s="1514" t="s">
        <v>563</v>
      </c>
      <c r="B29" s="1515"/>
      <c r="C29" s="1515"/>
      <c r="D29" s="1515"/>
      <c r="E29" s="1515"/>
      <c r="F29" s="1515"/>
      <c r="G29" s="1522"/>
    </row>
    <row r="30" spans="1:7" s="50" customFormat="1" ht="10.5" customHeight="1">
      <c r="A30" s="1518" t="s">
        <v>564</v>
      </c>
      <c r="B30" s="1519"/>
      <c r="C30" s="1519"/>
      <c r="D30" s="1519"/>
      <c r="E30" s="1519"/>
      <c r="F30" s="1519"/>
      <c r="G30" s="1520"/>
    </row>
    <row r="31" spans="1:7" s="50" customFormat="1" ht="19.899999999999999" customHeight="1">
      <c r="A31" s="804"/>
      <c r="B31" s="1503"/>
      <c r="C31" s="1503"/>
      <c r="D31" s="804"/>
      <c r="E31" s="804"/>
      <c r="F31" s="804"/>
      <c r="G31" s="559">
        <f t="shared" ref="G31:G33" si="2">D31+E31-F31</f>
        <v>0</v>
      </c>
    </row>
    <row r="32" spans="1:7" s="50" customFormat="1" ht="19.899999999999999" customHeight="1">
      <c r="A32" s="804"/>
      <c r="B32" s="1503"/>
      <c r="C32" s="1503"/>
      <c r="D32" s="804"/>
      <c r="E32" s="804"/>
      <c r="F32" s="804"/>
      <c r="G32" s="559">
        <f t="shared" si="2"/>
        <v>0</v>
      </c>
    </row>
    <row r="33" spans="1:7" s="50" customFormat="1" ht="19.899999999999999" customHeight="1">
      <c r="A33" s="804"/>
      <c r="B33" s="1503"/>
      <c r="C33" s="1503"/>
      <c r="D33" s="804"/>
      <c r="E33" s="804"/>
      <c r="F33" s="804"/>
      <c r="G33" s="559">
        <f t="shared" si="2"/>
        <v>0</v>
      </c>
    </row>
    <row r="34" spans="1:7" s="50" customFormat="1" ht="29">
      <c r="A34" s="805" t="s">
        <v>1001</v>
      </c>
      <c r="B34" s="1521"/>
      <c r="C34" s="1521"/>
      <c r="D34" s="806">
        <f t="shared" ref="D34:F34" si="3">SUM(D31:D33)</f>
        <v>0</v>
      </c>
      <c r="E34" s="806">
        <f t="shared" si="3"/>
        <v>0</v>
      </c>
      <c r="F34" s="806">
        <f t="shared" si="3"/>
        <v>0</v>
      </c>
      <c r="G34" s="806">
        <f>SUM(G31:G33)</f>
        <v>0</v>
      </c>
    </row>
    <row r="35" spans="1:7" s="50" customFormat="1" ht="20.65" customHeight="1">
      <c r="A35" s="1514" t="s">
        <v>562</v>
      </c>
      <c r="B35" s="1515"/>
      <c r="C35" s="1515"/>
      <c r="D35" s="1515"/>
      <c r="E35" s="1515"/>
      <c r="F35" s="1515"/>
      <c r="G35" s="1522"/>
    </row>
    <row r="36" spans="1:7" s="50" customFormat="1" ht="9" customHeight="1">
      <c r="A36" s="1518" t="s">
        <v>565</v>
      </c>
      <c r="B36" s="1519"/>
      <c r="C36" s="1519"/>
      <c r="D36" s="1519"/>
      <c r="E36" s="1519"/>
      <c r="F36" s="1519"/>
      <c r="G36" s="1520"/>
    </row>
    <row r="37" spans="1:7" s="50" customFormat="1" ht="19.899999999999999" customHeight="1">
      <c r="A37" s="804"/>
      <c r="B37" s="1503"/>
      <c r="C37" s="1503"/>
      <c r="D37" s="804"/>
      <c r="E37" s="804"/>
      <c r="F37" s="804"/>
      <c r="G37" s="559">
        <f t="shared" ref="G37:G41" si="4">D37+E37-F37</f>
        <v>0</v>
      </c>
    </row>
    <row r="38" spans="1:7" s="50" customFormat="1" ht="19.899999999999999" customHeight="1">
      <c r="A38" s="804"/>
      <c r="B38" s="1503"/>
      <c r="C38" s="1503"/>
      <c r="D38" s="804"/>
      <c r="E38" s="804"/>
      <c r="F38" s="804"/>
      <c r="G38" s="559">
        <f t="shared" si="4"/>
        <v>0</v>
      </c>
    </row>
    <row r="39" spans="1:7" s="50" customFormat="1" ht="19.899999999999999" customHeight="1">
      <c r="A39" s="804"/>
      <c r="B39" s="1503"/>
      <c r="C39" s="1503"/>
      <c r="D39" s="804"/>
      <c r="E39" s="804"/>
      <c r="F39" s="804"/>
      <c r="G39" s="559">
        <f t="shared" si="4"/>
        <v>0</v>
      </c>
    </row>
    <row r="40" spans="1:7" s="50" customFormat="1" ht="19.899999999999999" customHeight="1">
      <c r="A40" s="804"/>
      <c r="B40" s="1503"/>
      <c r="C40" s="1503"/>
      <c r="D40" s="804"/>
      <c r="E40" s="804"/>
      <c r="F40" s="804"/>
      <c r="G40" s="559">
        <f t="shared" si="4"/>
        <v>0</v>
      </c>
    </row>
    <row r="41" spans="1:7" s="50" customFormat="1" ht="19.899999999999999" customHeight="1">
      <c r="A41" s="804"/>
      <c r="B41" s="1503"/>
      <c r="C41" s="1503"/>
      <c r="D41" s="804"/>
      <c r="E41" s="804"/>
      <c r="F41" s="804"/>
      <c r="G41" s="559">
        <f t="shared" si="4"/>
        <v>0</v>
      </c>
    </row>
    <row r="42" spans="1:7" s="50" customFormat="1" ht="29">
      <c r="A42" s="805" t="s">
        <v>1001</v>
      </c>
      <c r="B42" s="1503"/>
      <c r="C42" s="1503"/>
      <c r="D42" s="806">
        <f t="shared" ref="D42:F42" si="5">SUM(D37:D41)</f>
        <v>0</v>
      </c>
      <c r="E42" s="806">
        <f t="shared" si="5"/>
        <v>0</v>
      </c>
      <c r="F42" s="806">
        <f t="shared" si="5"/>
        <v>0</v>
      </c>
      <c r="G42" s="806">
        <f>SUM(G37:G41)</f>
        <v>0</v>
      </c>
    </row>
    <row r="43" spans="1:7" s="50" customFormat="1" ht="29">
      <c r="A43" s="805" t="s">
        <v>1002</v>
      </c>
      <c r="B43" s="1503"/>
      <c r="C43" s="1503"/>
      <c r="D43" s="806">
        <f t="shared" ref="D43:F43" si="6">D42+D34+D28</f>
        <v>0</v>
      </c>
      <c r="E43" s="806">
        <f t="shared" si="6"/>
        <v>0</v>
      </c>
      <c r="F43" s="806">
        <f t="shared" si="6"/>
        <v>0</v>
      </c>
      <c r="G43" s="806">
        <f>G42+G34+G28</f>
        <v>0</v>
      </c>
    </row>
    <row r="44" spans="1:7" s="50" customFormat="1" ht="7.5" customHeight="1">
      <c r="A44" s="621"/>
      <c r="B44" s="807"/>
      <c r="C44" s="807"/>
      <c r="D44" s="808"/>
      <c r="E44" s="808"/>
      <c r="F44" s="808"/>
      <c r="G44" s="808"/>
    </row>
    <row r="45" spans="1:7" s="561" customFormat="1" ht="18" customHeight="1">
      <c r="A45" s="809" t="s">
        <v>593</v>
      </c>
      <c r="B45" s="560"/>
      <c r="C45" s="560"/>
      <c r="D45" s="560"/>
      <c r="E45" s="560"/>
      <c r="F45" s="560"/>
      <c r="G45" s="560"/>
    </row>
    <row r="46" spans="1:7" s="563" customFormat="1" ht="15" customHeight="1">
      <c r="A46" s="810" t="s">
        <v>1003</v>
      </c>
      <c r="B46" s="562"/>
      <c r="C46" s="562"/>
      <c r="D46" s="562"/>
      <c r="E46" s="562"/>
      <c r="F46" s="562"/>
      <c r="G46" s="562"/>
    </row>
    <row r="47" spans="1:7" s="50" customFormat="1" ht="14" customHeight="1">
      <c r="A47" s="811"/>
      <c r="B47" s="811"/>
      <c r="C47" s="811"/>
      <c r="D47" s="811"/>
      <c r="E47" s="811"/>
      <c r="F47" s="811"/>
      <c r="G47" s="811"/>
    </row>
    <row r="48" spans="1:7" s="50" customFormat="1" ht="14.5" customHeight="1">
      <c r="A48" s="811"/>
      <c r="B48" s="811"/>
      <c r="C48" s="811"/>
      <c r="D48" s="811"/>
      <c r="E48" s="811"/>
      <c r="F48" s="811"/>
      <c r="G48" s="811"/>
    </row>
    <row r="49" spans="1:7" s="50" customFormat="1" ht="18" customHeight="1">
      <c r="A49" s="811"/>
      <c r="B49" s="811"/>
      <c r="C49" s="811"/>
      <c r="D49" s="811"/>
      <c r="E49" s="811"/>
      <c r="F49" s="811"/>
      <c r="G49" s="811"/>
    </row>
    <row r="50" spans="1:7" s="50" customFormat="1" ht="18" customHeight="1">
      <c r="A50" s="811"/>
      <c r="B50" s="811"/>
      <c r="C50" s="811"/>
      <c r="D50" s="811"/>
      <c r="E50" s="811"/>
      <c r="F50" s="811"/>
      <c r="G50" s="811"/>
    </row>
    <row r="51" spans="1:7">
      <c r="A51" s="811"/>
      <c r="B51" s="811"/>
      <c r="C51" s="811"/>
      <c r="D51" s="811"/>
      <c r="E51" s="811"/>
      <c r="F51" s="811"/>
      <c r="G51" s="811"/>
    </row>
  </sheetData>
  <mergeCells count="37">
    <mergeCell ref="B40:C40"/>
    <mergeCell ref="B41:C41"/>
    <mergeCell ref="B42:C42"/>
    <mergeCell ref="B43:C43"/>
    <mergeCell ref="B34:C34"/>
    <mergeCell ref="A35:G35"/>
    <mergeCell ref="A36:G36"/>
    <mergeCell ref="B37:C37"/>
    <mergeCell ref="B38:C38"/>
    <mergeCell ref="B39:C39"/>
    <mergeCell ref="B33:C33"/>
    <mergeCell ref="B22:C22"/>
    <mergeCell ref="B23:C23"/>
    <mergeCell ref="B24:C24"/>
    <mergeCell ref="B25:C25"/>
    <mergeCell ref="B26:C26"/>
    <mergeCell ref="B27:C27"/>
    <mergeCell ref="B28:C28"/>
    <mergeCell ref="A29:G29"/>
    <mergeCell ref="A30:G30"/>
    <mergeCell ref="B31:C31"/>
    <mergeCell ref="B32:C32"/>
    <mergeCell ref="B21:C21"/>
    <mergeCell ref="A3:B3"/>
    <mergeCell ref="A10:H10"/>
    <mergeCell ref="A11:H11"/>
    <mergeCell ref="A13:A14"/>
    <mergeCell ref="B13:C14"/>
    <mergeCell ref="D13:D14"/>
    <mergeCell ref="E13:E14"/>
    <mergeCell ref="F13:F14"/>
    <mergeCell ref="G13:G14"/>
    <mergeCell ref="A16:G16"/>
    <mergeCell ref="A17:G17"/>
    <mergeCell ref="B18:C18"/>
    <mergeCell ref="B19:C19"/>
    <mergeCell ref="B20:C20"/>
  </mergeCells>
  <printOptions horizontalCentered="1"/>
  <pageMargins left="0.185" right="0.12" top="0.41562500000000002" bottom="0.35433070866141703" header="0.3" footer="0.3"/>
  <pageSetup paperSize="9" scale="96" orientation="portrait" r:id="rId1"/>
  <headerFooter alignWithMargins="0"/>
  <ignoredErrors>
    <ignoredError sqref="D15:G15" numberStoredAsText="1"/>
  </ignoredErrors>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AC70"/>
  <sheetViews>
    <sheetView zoomScale="115" zoomScaleNormal="115" zoomScaleSheetLayoutView="145" zoomScalePageLayoutView="85" workbookViewId="0">
      <selection activeCell="AE78" sqref="AE78"/>
    </sheetView>
  </sheetViews>
  <sheetFormatPr defaultColWidth="9.08984375" defaultRowHeight="12.5"/>
  <cols>
    <col min="1" max="1" width="2.6328125" style="767" customWidth="1"/>
    <col min="2" max="2" width="21.36328125" style="766" customWidth="1"/>
    <col min="3" max="3" width="1.08984375" style="767" customWidth="1"/>
    <col min="4" max="4" width="3.08984375" style="767" customWidth="1"/>
    <col min="5" max="6" width="1.36328125" style="767" customWidth="1"/>
    <col min="7" max="7" width="18.1796875" style="767" customWidth="1"/>
    <col min="8" max="8" width="2.1796875" style="767" customWidth="1"/>
    <col min="9" max="9" width="5.36328125" style="767" customWidth="1"/>
    <col min="10" max="10" width="22.6328125" style="767" customWidth="1"/>
    <col min="11" max="11" width="7.08984375" style="767" customWidth="1"/>
    <col min="12" max="12" width="16.08984375" style="767" customWidth="1"/>
    <col min="13" max="16384" width="9.08984375" style="835"/>
  </cols>
  <sheetData>
    <row r="1" spans="1:29" ht="30.75" customHeight="1"/>
    <row r="2" spans="1:29">
      <c r="A2" s="1531"/>
      <c r="B2" s="1531"/>
      <c r="C2" s="1531"/>
      <c r="D2" s="1531"/>
      <c r="E2" s="1531"/>
      <c r="F2" s="1531"/>
      <c r="G2" s="1531"/>
      <c r="H2" s="1531"/>
      <c r="I2" s="1531"/>
      <c r="J2" s="1531"/>
      <c r="K2" s="1531"/>
      <c r="L2" s="1531"/>
    </row>
    <row r="3" spans="1:29">
      <c r="A3" s="1531"/>
      <c r="B3" s="1531"/>
      <c r="C3" s="1531"/>
      <c r="D3" s="1531"/>
      <c r="E3" s="1531"/>
      <c r="F3" s="1531"/>
      <c r="G3" s="1531"/>
      <c r="H3" s="1531"/>
      <c r="I3" s="1531"/>
      <c r="J3" s="1531"/>
      <c r="K3" s="1531"/>
      <c r="L3" s="1531"/>
    </row>
    <row r="4" spans="1:29">
      <c r="A4" s="1531"/>
      <c r="B4" s="1531"/>
      <c r="C4" s="1531"/>
      <c r="D4" s="1531"/>
      <c r="E4" s="1531"/>
      <c r="F4" s="1531"/>
      <c r="G4" s="1531"/>
      <c r="H4" s="1531"/>
      <c r="I4" s="1531"/>
      <c r="J4" s="1531"/>
      <c r="K4" s="1531"/>
      <c r="L4" s="1531"/>
    </row>
    <row r="5" spans="1:29">
      <c r="A5" s="1531"/>
      <c r="B5" s="1531"/>
      <c r="C5" s="1531"/>
      <c r="D5" s="1531"/>
      <c r="E5" s="1531"/>
      <c r="F5" s="1531"/>
      <c r="G5" s="1531"/>
      <c r="H5" s="1531"/>
      <c r="I5" s="1531"/>
      <c r="J5" s="1531"/>
      <c r="K5" s="1531"/>
      <c r="L5" s="1531"/>
    </row>
    <row r="6" spans="1:29" ht="25.15" customHeight="1">
      <c r="A6" s="1531"/>
      <c r="B6" s="1531"/>
      <c r="C6" s="1531"/>
      <c r="D6" s="1531"/>
      <c r="E6" s="1531"/>
      <c r="F6" s="1531"/>
      <c r="G6" s="1531"/>
      <c r="H6" s="1531"/>
      <c r="I6" s="1531"/>
      <c r="J6" s="1531"/>
      <c r="K6" s="1531"/>
      <c r="L6" s="1531"/>
    </row>
    <row r="7" spans="1:29" ht="103.5" customHeight="1">
      <c r="A7" s="1532"/>
      <c r="B7" s="1532"/>
      <c r="C7" s="1532"/>
      <c r="D7" s="1532"/>
      <c r="E7" s="1532"/>
      <c r="F7" s="1532"/>
      <c r="G7" s="1532"/>
      <c r="H7" s="1532"/>
      <c r="I7" s="1532"/>
      <c r="J7" s="1532"/>
      <c r="K7" s="1532"/>
      <c r="L7" s="1532"/>
    </row>
    <row r="8" spans="1:29" ht="3" customHeight="1">
      <c r="A8" s="1533"/>
      <c r="B8" s="1533"/>
      <c r="C8" s="1533"/>
      <c r="D8" s="1533"/>
      <c r="E8" s="1533"/>
      <c r="F8" s="1533"/>
      <c r="G8" s="1533"/>
      <c r="H8" s="1533"/>
      <c r="I8" s="1533"/>
      <c r="J8" s="1533"/>
      <c r="K8" s="1533"/>
      <c r="L8" s="1533"/>
    </row>
    <row r="9" spans="1:29" ht="13.5" customHeight="1">
      <c r="A9" s="660"/>
      <c r="B9" s="712" t="s">
        <v>0</v>
      </c>
      <c r="C9" s="358"/>
      <c r="D9" s="358"/>
      <c r="E9" s="358"/>
      <c r="F9" s="358"/>
      <c r="G9" s="713" t="s">
        <v>467</v>
      </c>
      <c r="H9" s="358"/>
      <c r="I9" s="358"/>
      <c r="J9" s="714" t="s">
        <v>468</v>
      </c>
      <c r="K9" s="358"/>
      <c r="L9" s="358"/>
    </row>
    <row r="10" spans="1:29" ht="7.5" customHeight="1">
      <c r="A10" s="347"/>
      <c r="B10" s="347" t="s">
        <v>767</v>
      </c>
      <c r="C10" s="708"/>
      <c r="D10" s="708"/>
      <c r="E10" s="708"/>
      <c r="F10" s="708"/>
      <c r="G10" s="564" t="s">
        <v>3</v>
      </c>
      <c r="H10" s="708"/>
      <c r="I10" s="708"/>
      <c r="J10" s="565" t="s">
        <v>469</v>
      </c>
      <c r="K10" s="708"/>
      <c r="L10" s="708"/>
    </row>
    <row r="11" spans="1:29" ht="3" customHeight="1">
      <c r="A11" s="711"/>
      <c r="B11" s="711"/>
      <c r="C11" s="358"/>
      <c r="D11" s="358"/>
      <c r="E11" s="358"/>
      <c r="F11" s="358"/>
      <c r="G11" s="708"/>
      <c r="H11" s="358"/>
      <c r="I11" s="358"/>
      <c r="J11" s="358"/>
      <c r="K11" s="358"/>
      <c r="L11" s="358"/>
    </row>
    <row r="12" spans="1:29" ht="7.5" customHeight="1">
      <c r="A12" s="1526"/>
      <c r="B12" s="1526"/>
      <c r="C12" s="1526"/>
      <c r="D12" s="1526"/>
      <c r="E12" s="1526"/>
      <c r="F12" s="1526"/>
      <c r="G12" s="1526"/>
      <c r="H12" s="1526"/>
      <c r="I12" s="1526"/>
      <c r="J12" s="1526"/>
      <c r="K12" s="1526"/>
      <c r="L12" s="1526"/>
    </row>
    <row r="13" spans="1:29" s="757" customFormat="1" ht="12" customHeight="1">
      <c r="A13" s="1523" t="s">
        <v>470</v>
      </c>
      <c r="B13" s="566" t="s">
        <v>4</v>
      </c>
      <c r="C13" s="1524"/>
      <c r="D13" s="1524"/>
      <c r="E13" s="1524"/>
      <c r="F13" s="1524"/>
      <c r="G13" s="1524"/>
      <c r="H13" s="1524"/>
      <c r="I13" s="1524"/>
      <c r="J13" s="1524"/>
      <c r="K13" s="1524"/>
      <c r="L13" s="1524"/>
      <c r="M13" s="567"/>
      <c r="N13" s="567"/>
      <c r="O13" s="567"/>
      <c r="P13" s="567"/>
      <c r="Q13" s="567"/>
      <c r="R13" s="567"/>
      <c r="S13" s="567"/>
      <c r="T13" s="567"/>
      <c r="U13" s="567"/>
      <c r="V13" s="567"/>
      <c r="W13" s="567"/>
      <c r="X13" s="567"/>
      <c r="Y13" s="567"/>
      <c r="Z13" s="567"/>
      <c r="AA13" s="567"/>
      <c r="AB13" s="567"/>
      <c r="AC13" s="567"/>
    </row>
    <row r="14" spans="1:29" s="17" customFormat="1" ht="6.75" customHeight="1">
      <c r="A14" s="1523"/>
      <c r="B14" s="708" t="s">
        <v>471</v>
      </c>
      <c r="C14" s="1524"/>
      <c r="D14" s="1524"/>
      <c r="E14" s="1524"/>
      <c r="F14" s="1524"/>
      <c r="G14" s="1524"/>
      <c r="H14" s="1524"/>
      <c r="I14" s="1524"/>
      <c r="J14" s="1524"/>
      <c r="K14" s="1524"/>
      <c r="L14" s="1524"/>
      <c r="M14" s="353"/>
      <c r="N14" s="353"/>
      <c r="O14" s="353"/>
      <c r="P14" s="353"/>
      <c r="Q14" s="353"/>
      <c r="R14" s="353"/>
      <c r="S14" s="353"/>
      <c r="T14" s="353"/>
      <c r="U14" s="353"/>
      <c r="V14" s="353"/>
      <c r="W14" s="353"/>
      <c r="X14" s="353"/>
      <c r="Y14" s="353"/>
      <c r="Z14" s="353"/>
      <c r="AA14" s="353"/>
      <c r="AB14" s="353"/>
      <c r="AC14" s="353"/>
    </row>
    <row r="15" spans="1:29" s="17" customFormat="1" ht="5.25" customHeight="1">
      <c r="A15" s="708"/>
      <c r="B15" s="708"/>
      <c r="C15" s="708"/>
      <c r="D15" s="708"/>
      <c r="E15" s="708"/>
      <c r="F15" s="708"/>
      <c r="G15" s="708"/>
      <c r="H15" s="708"/>
      <c r="I15" s="708"/>
      <c r="J15" s="708"/>
      <c r="K15" s="708"/>
      <c r="L15" s="708"/>
      <c r="M15" s="353"/>
      <c r="N15" s="353"/>
      <c r="O15" s="353"/>
      <c r="P15" s="353"/>
      <c r="Q15" s="353"/>
      <c r="R15" s="353"/>
      <c r="S15" s="353"/>
      <c r="T15" s="353"/>
      <c r="U15" s="353"/>
      <c r="V15" s="353"/>
      <c r="W15" s="353"/>
      <c r="X15" s="353"/>
      <c r="Y15" s="353"/>
      <c r="Z15" s="353"/>
      <c r="AA15" s="353"/>
      <c r="AB15" s="353"/>
      <c r="AC15" s="353"/>
    </row>
    <row r="16" spans="1:29" s="757" customFormat="1" ht="12" customHeight="1">
      <c r="A16" s="1523" t="s">
        <v>599</v>
      </c>
      <c r="B16" s="566" t="s">
        <v>598</v>
      </c>
      <c r="C16" s="1524"/>
      <c r="D16" s="1524"/>
      <c r="E16" s="1524"/>
      <c r="F16" s="1524"/>
      <c r="G16" s="1524"/>
      <c r="H16" s="1524"/>
      <c r="I16" s="1524"/>
      <c r="J16" s="1524"/>
      <c r="K16" s="1524"/>
      <c r="L16" s="1524"/>
      <c r="M16" s="567"/>
      <c r="N16" s="567"/>
      <c r="O16" s="567"/>
      <c r="P16" s="567"/>
      <c r="Q16" s="567"/>
      <c r="R16" s="567"/>
      <c r="S16" s="567"/>
      <c r="T16" s="567"/>
      <c r="U16" s="567"/>
      <c r="V16" s="567"/>
      <c r="W16" s="567"/>
      <c r="X16" s="567"/>
      <c r="Y16" s="567"/>
      <c r="Z16" s="567"/>
      <c r="AA16" s="567"/>
      <c r="AB16" s="567"/>
      <c r="AC16" s="567"/>
    </row>
    <row r="17" spans="1:29" s="17" customFormat="1" ht="6.75" customHeight="1">
      <c r="A17" s="1523"/>
      <c r="B17" s="708" t="s">
        <v>1004</v>
      </c>
      <c r="C17" s="1524"/>
      <c r="D17" s="1524"/>
      <c r="E17" s="1524"/>
      <c r="F17" s="1524"/>
      <c r="G17" s="1524"/>
      <c r="H17" s="1524"/>
      <c r="I17" s="1524"/>
      <c r="J17" s="1524"/>
      <c r="K17" s="1524"/>
      <c r="L17" s="1524"/>
      <c r="M17" s="353"/>
      <c r="N17" s="353"/>
      <c r="O17" s="353"/>
      <c r="P17" s="353"/>
      <c r="Q17" s="353"/>
      <c r="R17" s="353"/>
      <c r="S17" s="353"/>
      <c r="T17" s="353"/>
      <c r="U17" s="353"/>
      <c r="V17" s="353"/>
      <c r="W17" s="353"/>
      <c r="X17" s="353"/>
      <c r="Y17" s="353"/>
      <c r="Z17" s="353"/>
      <c r="AA17" s="353"/>
      <c r="AB17" s="353"/>
      <c r="AC17" s="353"/>
    </row>
    <row r="18" spans="1:29" s="17" customFormat="1" ht="5.25" customHeight="1">
      <c r="A18" s="708"/>
      <c r="B18" s="708"/>
      <c r="C18" s="708"/>
      <c r="D18" s="708"/>
      <c r="E18" s="708"/>
      <c r="F18" s="708"/>
      <c r="G18" s="708"/>
      <c r="H18" s="708"/>
      <c r="I18" s="708"/>
      <c r="J18" s="708"/>
      <c r="K18" s="708"/>
      <c r="L18" s="708"/>
      <c r="M18" s="353"/>
      <c r="N18" s="353"/>
      <c r="O18" s="353"/>
      <c r="P18" s="353"/>
      <c r="Q18" s="353"/>
      <c r="R18" s="353"/>
      <c r="S18" s="353"/>
      <c r="T18" s="353"/>
      <c r="U18" s="353"/>
      <c r="V18" s="353"/>
      <c r="W18" s="353"/>
      <c r="X18" s="353"/>
      <c r="Y18" s="353"/>
      <c r="Z18" s="353"/>
      <c r="AA18" s="353"/>
      <c r="AB18" s="353"/>
      <c r="AC18" s="353"/>
    </row>
    <row r="19" spans="1:29" s="757" customFormat="1" ht="12" customHeight="1">
      <c r="A19" s="1523" t="s">
        <v>600</v>
      </c>
      <c r="B19" s="345" t="s">
        <v>472</v>
      </c>
      <c r="C19" s="1525"/>
      <c r="D19" s="1526"/>
      <c r="E19" s="1526"/>
      <c r="F19" s="1526"/>
      <c r="G19" s="1526"/>
      <c r="H19" s="1526"/>
      <c r="I19" s="1526"/>
      <c r="J19" s="1526"/>
      <c r="K19" s="1526"/>
      <c r="L19" s="1527"/>
      <c r="M19" s="567"/>
      <c r="N19" s="567"/>
      <c r="O19" s="567"/>
      <c r="P19" s="567"/>
      <c r="Q19" s="567"/>
      <c r="R19" s="567"/>
      <c r="S19" s="567"/>
      <c r="T19" s="567"/>
      <c r="U19" s="567"/>
      <c r="V19" s="567"/>
      <c r="W19" s="567"/>
      <c r="X19" s="567"/>
      <c r="Y19" s="567"/>
      <c r="Z19" s="567"/>
      <c r="AA19" s="567"/>
      <c r="AB19" s="567"/>
      <c r="AC19" s="567"/>
    </row>
    <row r="20" spans="1:29" s="17" customFormat="1" ht="6" customHeight="1">
      <c r="A20" s="1523"/>
      <c r="B20" s="708" t="s">
        <v>1005</v>
      </c>
      <c r="C20" s="1528"/>
      <c r="D20" s="1529"/>
      <c r="E20" s="1529"/>
      <c r="F20" s="1529"/>
      <c r="G20" s="1529"/>
      <c r="H20" s="1529"/>
      <c r="I20" s="1529"/>
      <c r="J20" s="1529"/>
      <c r="K20" s="1529"/>
      <c r="L20" s="1530"/>
      <c r="M20" s="353"/>
      <c r="N20" s="353"/>
      <c r="O20" s="353"/>
      <c r="P20" s="353"/>
      <c r="Q20" s="353"/>
      <c r="R20" s="353"/>
      <c r="S20" s="353"/>
      <c r="T20" s="353"/>
      <c r="U20" s="353"/>
      <c r="V20" s="353"/>
      <c r="W20" s="353"/>
      <c r="X20" s="353"/>
      <c r="Y20" s="353"/>
      <c r="Z20" s="353"/>
      <c r="AA20" s="353"/>
      <c r="AB20" s="353"/>
      <c r="AC20" s="353"/>
    </row>
    <row r="21" spans="1:29" s="17" customFormat="1" ht="3.75" customHeight="1">
      <c r="A21" s="1524"/>
      <c r="B21" s="1524"/>
      <c r="C21" s="1524"/>
      <c r="D21" s="1524"/>
      <c r="E21" s="1524"/>
      <c r="F21" s="1524"/>
      <c r="G21" s="1524"/>
      <c r="H21" s="1524"/>
      <c r="I21" s="1524"/>
      <c r="J21" s="1524"/>
      <c r="K21" s="1524"/>
      <c r="L21" s="1524"/>
      <c r="M21" s="353"/>
      <c r="N21" s="353"/>
      <c r="O21" s="353"/>
      <c r="P21" s="353"/>
      <c r="Q21" s="353"/>
      <c r="R21" s="353"/>
      <c r="S21" s="353"/>
      <c r="T21" s="353"/>
      <c r="U21" s="353"/>
      <c r="V21" s="353"/>
      <c r="W21" s="353"/>
      <c r="X21" s="353"/>
      <c r="Y21" s="353"/>
      <c r="Z21" s="353"/>
      <c r="AA21" s="353"/>
      <c r="AB21" s="353"/>
      <c r="AC21" s="353"/>
    </row>
    <row r="22" spans="1:29" s="757" customFormat="1" ht="13.5" customHeight="1">
      <c r="A22" s="1523" t="s">
        <v>474</v>
      </c>
      <c r="B22" s="345" t="s">
        <v>617</v>
      </c>
      <c r="C22" s="1525"/>
      <c r="D22" s="1526"/>
      <c r="E22" s="1526"/>
      <c r="F22" s="1526"/>
      <c r="G22" s="1526"/>
      <c r="H22" s="1526"/>
      <c r="I22" s="1526"/>
      <c r="J22" s="1526"/>
      <c r="K22" s="1526"/>
      <c r="L22" s="1527"/>
      <c r="M22" s="567"/>
      <c r="N22" s="567"/>
      <c r="O22" s="567"/>
      <c r="P22" s="567"/>
      <c r="Q22" s="567"/>
      <c r="R22" s="567"/>
      <c r="S22" s="567"/>
      <c r="T22" s="567"/>
      <c r="U22" s="567"/>
      <c r="V22" s="567"/>
      <c r="W22" s="567"/>
      <c r="X22" s="567"/>
      <c r="Y22" s="567"/>
      <c r="Z22" s="567"/>
      <c r="AA22" s="567"/>
      <c r="AB22" s="567"/>
      <c r="AC22" s="567"/>
    </row>
    <row r="23" spans="1:29" s="17" customFormat="1" ht="6.75" customHeight="1">
      <c r="A23" s="1523"/>
      <c r="B23" s="708" t="s">
        <v>473</v>
      </c>
      <c r="C23" s="1528"/>
      <c r="D23" s="1529"/>
      <c r="E23" s="1529"/>
      <c r="F23" s="1529"/>
      <c r="G23" s="1529"/>
      <c r="H23" s="1529"/>
      <c r="I23" s="1529"/>
      <c r="J23" s="1529"/>
      <c r="K23" s="1529"/>
      <c r="L23" s="1530"/>
      <c r="M23" s="353"/>
      <c r="N23" s="353"/>
      <c r="O23" s="353"/>
      <c r="P23" s="353"/>
      <c r="Q23" s="353"/>
      <c r="R23" s="353"/>
      <c r="S23" s="353"/>
      <c r="T23" s="353"/>
      <c r="U23" s="353"/>
      <c r="V23" s="353"/>
      <c r="W23" s="353"/>
      <c r="X23" s="353"/>
      <c r="Y23" s="353"/>
      <c r="Z23" s="353"/>
      <c r="AA23" s="353"/>
      <c r="AB23" s="353"/>
      <c r="AC23" s="353"/>
    </row>
    <row r="24" spans="1:29" s="17" customFormat="1" ht="5.25" customHeight="1">
      <c r="A24" s="1524"/>
      <c r="B24" s="1524"/>
      <c r="C24" s="1524"/>
      <c r="D24" s="1524"/>
      <c r="E24" s="1524"/>
      <c r="F24" s="1524"/>
      <c r="G24" s="1524"/>
      <c r="H24" s="1524"/>
      <c r="I24" s="1524"/>
      <c r="J24" s="1524"/>
      <c r="K24" s="1524"/>
      <c r="L24" s="1524"/>
      <c r="M24" s="353"/>
      <c r="N24" s="353"/>
      <c r="O24" s="353"/>
      <c r="P24" s="353"/>
      <c r="Q24" s="353"/>
      <c r="R24" s="353"/>
      <c r="S24" s="353"/>
      <c r="T24" s="353"/>
      <c r="U24" s="353"/>
      <c r="V24" s="353"/>
      <c r="W24" s="353"/>
      <c r="X24" s="353"/>
      <c r="Y24" s="353"/>
      <c r="Z24" s="353"/>
      <c r="AA24" s="353"/>
      <c r="AB24" s="353"/>
      <c r="AC24" s="353"/>
    </row>
    <row r="25" spans="1:29" s="757" customFormat="1" ht="12.75" customHeight="1">
      <c r="A25" s="1523" t="s">
        <v>601</v>
      </c>
      <c r="B25" s="1536" t="s">
        <v>475</v>
      </c>
      <c r="C25" s="1536"/>
      <c r="D25" s="1536"/>
      <c r="E25" s="1536"/>
      <c r="F25" s="1537"/>
      <c r="G25" s="1525"/>
      <c r="H25" s="1527"/>
      <c r="I25" s="1538" t="s">
        <v>476</v>
      </c>
      <c r="J25" s="1538"/>
      <c r="K25" s="1525"/>
      <c r="L25" s="1527"/>
      <c r="M25" s="567"/>
      <c r="N25" s="567"/>
      <c r="O25" s="567"/>
      <c r="P25" s="567"/>
      <c r="Q25" s="567"/>
      <c r="R25" s="567"/>
      <c r="S25" s="567"/>
      <c r="T25" s="567"/>
      <c r="U25" s="567"/>
      <c r="V25" s="567"/>
      <c r="W25" s="567"/>
      <c r="X25" s="567"/>
      <c r="Y25" s="567"/>
      <c r="Z25" s="567"/>
      <c r="AA25" s="567"/>
      <c r="AB25" s="567"/>
      <c r="AC25" s="567"/>
    </row>
    <row r="26" spans="1:29" s="17" customFormat="1" ht="7.5" customHeight="1">
      <c r="A26" s="1523"/>
      <c r="B26" s="708" t="s">
        <v>1031</v>
      </c>
      <c r="C26" s="708"/>
      <c r="D26" s="708"/>
      <c r="E26" s="708"/>
      <c r="F26" s="708"/>
      <c r="G26" s="1528"/>
      <c r="H26" s="1530"/>
      <c r="I26" s="1534" t="s">
        <v>477</v>
      </c>
      <c r="J26" s="1535"/>
      <c r="K26" s="1528"/>
      <c r="L26" s="1530"/>
      <c r="M26" s="353"/>
      <c r="N26" s="353"/>
      <c r="O26" s="353"/>
      <c r="P26" s="353"/>
      <c r="Q26" s="353"/>
      <c r="R26" s="353"/>
      <c r="S26" s="353"/>
      <c r="T26" s="353"/>
      <c r="U26" s="353"/>
      <c r="V26" s="353"/>
      <c r="W26" s="353"/>
      <c r="X26" s="353"/>
      <c r="Y26" s="353"/>
      <c r="Z26" s="353"/>
      <c r="AA26" s="353"/>
      <c r="AB26" s="353"/>
      <c r="AC26" s="353"/>
    </row>
    <row r="27" spans="1:29" s="17" customFormat="1" ht="4.5" customHeight="1">
      <c r="A27" s="1524"/>
      <c r="B27" s="1524"/>
      <c r="C27" s="1524"/>
      <c r="D27" s="1524"/>
      <c r="E27" s="1524"/>
      <c r="F27" s="1524"/>
      <c r="G27" s="1524"/>
      <c r="H27" s="1524"/>
      <c r="I27" s="1524"/>
      <c r="J27" s="1524"/>
      <c r="K27" s="1524"/>
      <c r="L27" s="1524"/>
      <c r="M27" s="353"/>
      <c r="N27" s="353"/>
      <c r="O27" s="353"/>
      <c r="P27" s="353"/>
      <c r="Q27" s="353"/>
      <c r="R27" s="353"/>
      <c r="S27" s="353"/>
      <c r="T27" s="353"/>
      <c r="U27" s="353"/>
      <c r="V27" s="353"/>
      <c r="W27" s="353"/>
      <c r="X27" s="353"/>
      <c r="Y27" s="353"/>
      <c r="Z27" s="353"/>
      <c r="AA27" s="353"/>
      <c r="AB27" s="353"/>
      <c r="AC27" s="353"/>
    </row>
    <row r="28" spans="1:29" s="757" customFormat="1" ht="12.75" customHeight="1">
      <c r="A28" s="1523" t="s">
        <v>480</v>
      </c>
      <c r="B28" s="1536" t="s">
        <v>478</v>
      </c>
      <c r="C28" s="1536"/>
      <c r="D28" s="1525"/>
      <c r="E28" s="1526"/>
      <c r="F28" s="1526"/>
      <c r="G28" s="1526"/>
      <c r="H28" s="1526"/>
      <c r="I28" s="1526"/>
      <c r="J28" s="1526"/>
      <c r="K28" s="1526"/>
      <c r="L28" s="1527"/>
      <c r="M28" s="567"/>
      <c r="N28" s="567"/>
      <c r="O28" s="567"/>
      <c r="P28" s="567"/>
      <c r="Q28" s="567"/>
      <c r="R28" s="567"/>
      <c r="S28" s="567"/>
      <c r="T28" s="567"/>
      <c r="U28" s="567"/>
      <c r="V28" s="567"/>
      <c r="W28" s="567"/>
      <c r="X28" s="567"/>
      <c r="Y28" s="567"/>
      <c r="Z28" s="567"/>
      <c r="AA28" s="567"/>
      <c r="AB28" s="567"/>
      <c r="AC28" s="567"/>
    </row>
    <row r="29" spans="1:29" s="17" customFormat="1" ht="5.25" customHeight="1">
      <c r="A29" s="1523"/>
      <c r="B29" s="708" t="s">
        <v>479</v>
      </c>
      <c r="C29" s="708"/>
      <c r="D29" s="1528"/>
      <c r="E29" s="1529"/>
      <c r="F29" s="1529"/>
      <c r="G29" s="1529"/>
      <c r="H29" s="1529"/>
      <c r="I29" s="1529"/>
      <c r="J29" s="1529"/>
      <c r="K29" s="1529"/>
      <c r="L29" s="1530"/>
      <c r="M29" s="353"/>
      <c r="N29" s="353"/>
      <c r="O29" s="353"/>
      <c r="P29" s="353"/>
      <c r="Q29" s="353"/>
      <c r="R29" s="353"/>
      <c r="S29" s="353"/>
      <c r="T29" s="353"/>
      <c r="U29" s="353"/>
      <c r="V29" s="353"/>
      <c r="W29" s="353"/>
      <c r="X29" s="353"/>
      <c r="Y29" s="353"/>
      <c r="Z29" s="353"/>
      <c r="AA29" s="353"/>
      <c r="AB29" s="353"/>
      <c r="AC29" s="353"/>
    </row>
    <row r="30" spans="1:29" s="17" customFormat="1" ht="5.25" customHeight="1">
      <c r="A30" s="1524"/>
      <c r="B30" s="1524"/>
      <c r="C30" s="1524"/>
      <c r="D30" s="1524"/>
      <c r="E30" s="1524"/>
      <c r="F30" s="1524"/>
      <c r="G30" s="1524"/>
      <c r="H30" s="1524"/>
      <c r="I30" s="1524"/>
      <c r="J30" s="1524"/>
      <c r="K30" s="1524"/>
      <c r="L30" s="1524"/>
      <c r="M30" s="353"/>
      <c r="N30" s="353"/>
      <c r="O30" s="353"/>
      <c r="P30" s="353"/>
      <c r="Q30" s="353"/>
      <c r="R30" s="353"/>
      <c r="S30" s="353"/>
      <c r="T30" s="353"/>
      <c r="U30" s="353"/>
      <c r="V30" s="353"/>
      <c r="W30" s="353"/>
      <c r="X30" s="353"/>
      <c r="Y30" s="353"/>
      <c r="Z30" s="353"/>
      <c r="AA30" s="353"/>
      <c r="AB30" s="353"/>
      <c r="AC30" s="353"/>
    </row>
    <row r="31" spans="1:29" s="757" customFormat="1" ht="12" customHeight="1">
      <c r="A31" s="1523" t="s">
        <v>602</v>
      </c>
      <c r="B31" s="1536" t="s">
        <v>481</v>
      </c>
      <c r="C31" s="1536"/>
      <c r="D31" s="1525"/>
      <c r="E31" s="1526"/>
      <c r="F31" s="1526"/>
      <c r="G31" s="1526"/>
      <c r="H31" s="1526"/>
      <c r="I31" s="1526"/>
      <c r="J31" s="1526"/>
      <c r="K31" s="1526"/>
      <c r="L31" s="1527"/>
      <c r="M31" s="567"/>
      <c r="N31" s="567"/>
      <c r="O31" s="567"/>
      <c r="P31" s="567"/>
      <c r="Q31" s="567"/>
      <c r="R31" s="567"/>
      <c r="S31" s="567"/>
      <c r="T31" s="567"/>
      <c r="U31" s="567"/>
      <c r="V31" s="567"/>
      <c r="W31" s="567"/>
      <c r="X31" s="567"/>
      <c r="Y31" s="567"/>
      <c r="Z31" s="567"/>
      <c r="AA31" s="567"/>
      <c r="AB31" s="567"/>
      <c r="AC31" s="567"/>
    </row>
    <row r="32" spans="1:29" s="17" customFormat="1" ht="7.5" customHeight="1">
      <c r="A32" s="1523"/>
      <c r="B32" s="568" t="s">
        <v>482</v>
      </c>
      <c r="C32" s="568"/>
      <c r="D32" s="1528"/>
      <c r="E32" s="1529"/>
      <c r="F32" s="1529"/>
      <c r="G32" s="1529"/>
      <c r="H32" s="1529"/>
      <c r="I32" s="1529"/>
      <c r="J32" s="1529"/>
      <c r="K32" s="1529"/>
      <c r="L32" s="1530"/>
      <c r="M32" s="353"/>
      <c r="N32" s="353"/>
      <c r="O32" s="353"/>
      <c r="P32" s="353"/>
      <c r="Q32" s="353"/>
      <c r="R32" s="353"/>
      <c r="S32" s="353"/>
      <c r="T32" s="353"/>
      <c r="U32" s="353"/>
      <c r="V32" s="353"/>
      <c r="W32" s="353"/>
      <c r="X32" s="353"/>
      <c r="Y32" s="353"/>
      <c r="Z32" s="353"/>
      <c r="AA32" s="353"/>
      <c r="AB32" s="353"/>
      <c r="AC32" s="353"/>
    </row>
    <row r="33" spans="1:29" s="17" customFormat="1" ht="5.25" customHeight="1">
      <c r="A33" s="1524"/>
      <c r="B33" s="1524"/>
      <c r="C33" s="1524"/>
      <c r="D33" s="1524"/>
      <c r="E33" s="1524"/>
      <c r="F33" s="1524"/>
      <c r="G33" s="1524"/>
      <c r="H33" s="1524"/>
      <c r="I33" s="1524"/>
      <c r="J33" s="1524"/>
      <c r="K33" s="1524"/>
      <c r="L33" s="1524"/>
      <c r="M33" s="353"/>
      <c r="N33" s="353"/>
      <c r="O33" s="353"/>
      <c r="P33" s="353"/>
      <c r="Q33" s="353"/>
      <c r="R33" s="353"/>
      <c r="S33" s="353"/>
      <c r="T33" s="353"/>
      <c r="U33" s="353"/>
      <c r="V33" s="353"/>
      <c r="W33" s="353"/>
      <c r="X33" s="353"/>
      <c r="Y33" s="353"/>
      <c r="Z33" s="353"/>
      <c r="AA33" s="353"/>
      <c r="AB33" s="353"/>
      <c r="AC33" s="353"/>
    </row>
    <row r="34" spans="1:29" s="757" customFormat="1" ht="13.5" customHeight="1">
      <c r="A34" s="1523" t="s">
        <v>603</v>
      </c>
      <c r="B34" s="345" t="s">
        <v>483</v>
      </c>
      <c r="C34" s="358"/>
      <c r="D34" s="1525"/>
      <c r="E34" s="1526"/>
      <c r="F34" s="1526"/>
      <c r="G34" s="1526"/>
      <c r="H34" s="1526"/>
      <c r="I34" s="1526"/>
      <c r="J34" s="1526"/>
      <c r="K34" s="1526"/>
      <c r="L34" s="1527"/>
      <c r="M34" s="567"/>
      <c r="N34" s="567"/>
      <c r="O34" s="567"/>
      <c r="P34" s="567"/>
      <c r="Q34" s="567"/>
      <c r="R34" s="567"/>
      <c r="S34" s="567"/>
      <c r="T34" s="567"/>
      <c r="U34" s="567"/>
      <c r="V34" s="567"/>
      <c r="W34" s="567"/>
      <c r="X34" s="567"/>
      <c r="Y34" s="567"/>
      <c r="Z34" s="567"/>
      <c r="AA34" s="567"/>
      <c r="AB34" s="567"/>
      <c r="AC34" s="567"/>
    </row>
    <row r="35" spans="1:29" s="17" customFormat="1" ht="6.75" customHeight="1">
      <c r="A35" s="1523"/>
      <c r="B35" s="708" t="s">
        <v>484</v>
      </c>
      <c r="C35" s="358"/>
      <c r="D35" s="1539"/>
      <c r="E35" s="1524"/>
      <c r="F35" s="1524"/>
      <c r="G35" s="1524"/>
      <c r="H35" s="1524"/>
      <c r="I35" s="1524"/>
      <c r="J35" s="1524"/>
      <c r="K35" s="1524"/>
      <c r="L35" s="1540"/>
      <c r="M35" s="353"/>
      <c r="N35" s="353"/>
      <c r="O35" s="353"/>
      <c r="P35" s="353"/>
      <c r="Q35" s="353"/>
      <c r="R35" s="353"/>
      <c r="S35" s="353"/>
      <c r="T35" s="353"/>
      <c r="U35" s="353"/>
      <c r="V35" s="353"/>
      <c r="W35" s="353"/>
      <c r="X35" s="353"/>
      <c r="Y35" s="353"/>
      <c r="Z35" s="353"/>
      <c r="AA35" s="353"/>
      <c r="AB35" s="353"/>
      <c r="AC35" s="353"/>
    </row>
    <row r="36" spans="1:29" s="757" customFormat="1" ht="11.25" customHeight="1">
      <c r="A36" s="358"/>
      <c r="B36" s="358"/>
      <c r="C36" s="358"/>
      <c r="D36" s="1539"/>
      <c r="E36" s="1524"/>
      <c r="F36" s="1524"/>
      <c r="G36" s="1524"/>
      <c r="H36" s="1524"/>
      <c r="I36" s="1524"/>
      <c r="J36" s="1524"/>
      <c r="K36" s="1524"/>
      <c r="L36" s="1540"/>
      <c r="M36" s="567"/>
      <c r="N36" s="567"/>
      <c r="O36" s="567"/>
      <c r="P36" s="567"/>
      <c r="Q36" s="567"/>
      <c r="R36" s="567"/>
      <c r="S36" s="567"/>
      <c r="T36" s="567"/>
      <c r="U36" s="567"/>
      <c r="V36" s="567"/>
      <c r="W36" s="567"/>
      <c r="X36" s="567"/>
      <c r="Y36" s="567"/>
      <c r="Z36" s="567"/>
      <c r="AA36" s="567"/>
      <c r="AB36" s="567"/>
      <c r="AC36" s="567"/>
    </row>
    <row r="37" spans="1:29" s="17" customFormat="1" ht="7.5" customHeight="1">
      <c r="A37" s="358"/>
      <c r="B37" s="358"/>
      <c r="C37" s="358"/>
      <c r="D37" s="1528"/>
      <c r="E37" s="1529"/>
      <c r="F37" s="1529"/>
      <c r="G37" s="1529"/>
      <c r="H37" s="1529"/>
      <c r="I37" s="1529"/>
      <c r="J37" s="1529"/>
      <c r="K37" s="1529"/>
      <c r="L37" s="1530"/>
      <c r="M37" s="353"/>
      <c r="N37" s="353"/>
      <c r="O37" s="353"/>
      <c r="P37" s="353"/>
      <c r="Q37" s="353"/>
      <c r="R37" s="353"/>
      <c r="S37" s="353"/>
      <c r="T37" s="353"/>
      <c r="U37" s="353"/>
      <c r="V37" s="353"/>
      <c r="W37" s="353"/>
      <c r="X37" s="353"/>
      <c r="Y37" s="353"/>
      <c r="Z37" s="353"/>
      <c r="AA37" s="353"/>
      <c r="AB37" s="353"/>
      <c r="AC37" s="353"/>
    </row>
    <row r="38" spans="1:29" s="17" customFormat="1" ht="6.75" customHeight="1">
      <c r="A38" s="1524"/>
      <c r="B38" s="1524"/>
      <c r="C38" s="1524"/>
      <c r="D38" s="1524"/>
      <c r="E38" s="1524"/>
      <c r="F38" s="1524"/>
      <c r="G38" s="1524"/>
      <c r="H38" s="1524"/>
      <c r="I38" s="1524"/>
      <c r="J38" s="1524"/>
      <c r="K38" s="1524"/>
      <c r="L38" s="1524"/>
      <c r="M38" s="353"/>
      <c r="N38" s="353"/>
      <c r="O38" s="353"/>
      <c r="P38" s="353"/>
      <c r="Q38" s="353"/>
      <c r="R38" s="353"/>
      <c r="S38" s="353"/>
      <c r="T38" s="353"/>
      <c r="U38" s="353"/>
      <c r="V38" s="353"/>
      <c r="W38" s="353"/>
      <c r="X38" s="353"/>
      <c r="Y38" s="353"/>
      <c r="Z38" s="353"/>
      <c r="AA38" s="353"/>
      <c r="AB38" s="353"/>
      <c r="AC38" s="353"/>
    </row>
    <row r="39" spans="1:29" s="757" customFormat="1" ht="18.75" customHeight="1">
      <c r="A39" s="358"/>
      <c r="B39" s="358"/>
      <c r="C39" s="358"/>
      <c r="D39" s="1541" t="s">
        <v>485</v>
      </c>
      <c r="E39" s="1542"/>
      <c r="F39" s="1543"/>
      <c r="G39" s="1544"/>
      <c r="H39" s="1544"/>
      <c r="I39" s="1544"/>
      <c r="J39" s="1544"/>
      <c r="K39" s="1544"/>
      <c r="L39" s="1545"/>
      <c r="M39" s="567"/>
      <c r="N39" s="567"/>
      <c r="O39" s="567"/>
      <c r="P39" s="567"/>
      <c r="Q39" s="567"/>
      <c r="R39" s="567"/>
      <c r="S39" s="567"/>
      <c r="T39" s="567"/>
      <c r="U39" s="567"/>
      <c r="V39" s="567"/>
      <c r="W39" s="567"/>
      <c r="X39" s="567"/>
      <c r="Y39" s="567"/>
      <c r="Z39" s="567"/>
      <c r="AA39" s="567"/>
      <c r="AB39" s="567"/>
      <c r="AC39" s="567"/>
    </row>
    <row r="40" spans="1:29" s="17" customFormat="1" ht="4.5" customHeight="1">
      <c r="A40" s="1524"/>
      <c r="B40" s="1524"/>
      <c r="C40" s="1524"/>
      <c r="D40" s="1524"/>
      <c r="E40" s="1524"/>
      <c r="F40" s="1524"/>
      <c r="G40" s="1524"/>
      <c r="H40" s="1524"/>
      <c r="I40" s="1524"/>
      <c r="J40" s="1524"/>
      <c r="K40" s="1524"/>
      <c r="L40" s="1524"/>
      <c r="M40" s="353"/>
      <c r="N40" s="353"/>
      <c r="O40" s="353"/>
      <c r="P40" s="353"/>
      <c r="Q40" s="353"/>
      <c r="R40" s="353"/>
      <c r="S40" s="353"/>
      <c r="T40" s="353"/>
      <c r="U40" s="353"/>
      <c r="V40" s="353"/>
      <c r="W40" s="353"/>
      <c r="X40" s="353"/>
      <c r="Y40" s="353"/>
      <c r="Z40" s="353"/>
      <c r="AA40" s="353"/>
      <c r="AB40" s="353"/>
      <c r="AC40" s="353"/>
    </row>
    <row r="41" spans="1:29" ht="12.75" customHeight="1">
      <c r="A41" s="1523" t="s">
        <v>604</v>
      </c>
      <c r="B41" s="712" t="s">
        <v>486</v>
      </c>
      <c r="C41" s="359"/>
      <c r="D41" s="1547" t="s">
        <v>487</v>
      </c>
      <c r="E41" s="1548"/>
      <c r="F41" s="1525"/>
      <c r="G41" s="1526"/>
      <c r="H41" s="1526"/>
      <c r="I41" s="1526"/>
      <c r="J41" s="1526"/>
      <c r="K41" s="1526"/>
      <c r="L41" s="1527"/>
    </row>
    <row r="42" spans="1:29" ht="9" customHeight="1">
      <c r="A42" s="1523"/>
      <c r="B42" s="708" t="s">
        <v>488</v>
      </c>
      <c r="C42" s="568"/>
      <c r="D42" s="1549"/>
      <c r="E42" s="1550"/>
      <c r="F42" s="1528"/>
      <c r="G42" s="1529"/>
      <c r="H42" s="1529"/>
      <c r="I42" s="1529"/>
      <c r="J42" s="1529"/>
      <c r="K42" s="1529"/>
      <c r="L42" s="1530"/>
    </row>
    <row r="43" spans="1:29" ht="5.25" customHeight="1">
      <c r="A43" s="1524"/>
      <c r="B43" s="1524"/>
      <c r="C43" s="1524"/>
      <c r="D43" s="1524"/>
      <c r="E43" s="1524"/>
      <c r="F43" s="1524"/>
      <c r="G43" s="1524"/>
      <c r="H43" s="1524"/>
      <c r="I43" s="1524"/>
      <c r="J43" s="1524"/>
      <c r="K43" s="1524"/>
      <c r="L43" s="1524"/>
    </row>
    <row r="44" spans="1:29" ht="17.25" customHeight="1">
      <c r="A44" s="358"/>
      <c r="B44" s="358"/>
      <c r="C44" s="358"/>
      <c r="D44" s="1541" t="s">
        <v>489</v>
      </c>
      <c r="E44" s="1542"/>
      <c r="F44" s="1543"/>
      <c r="G44" s="1544"/>
      <c r="H44" s="1544"/>
      <c r="I44" s="1544"/>
      <c r="J44" s="1544"/>
      <c r="K44" s="1544"/>
      <c r="L44" s="1545"/>
    </row>
    <row r="45" spans="1:29" ht="6" customHeight="1">
      <c r="A45" s="1524"/>
      <c r="B45" s="1524"/>
      <c r="C45" s="1524"/>
      <c r="D45" s="1524"/>
      <c r="E45" s="1524"/>
      <c r="F45" s="1524"/>
      <c r="G45" s="1524"/>
      <c r="H45" s="1524"/>
      <c r="I45" s="1524"/>
      <c r="J45" s="1524"/>
      <c r="K45" s="1524"/>
      <c r="L45" s="1524"/>
    </row>
    <row r="46" spans="1:29" ht="13.5" customHeight="1">
      <c r="A46" s="358"/>
      <c r="B46" s="358"/>
      <c r="C46" s="358"/>
      <c r="D46" s="358"/>
      <c r="E46" s="1546" t="s">
        <v>490</v>
      </c>
      <c r="F46" s="1546"/>
      <c r="G46" s="1546"/>
      <c r="H46" s="1546"/>
      <c r="I46" s="1546"/>
      <c r="J46" s="1525"/>
      <c r="K46" s="1526"/>
      <c r="L46" s="1527"/>
    </row>
    <row r="47" spans="1:29" ht="6.75" customHeight="1">
      <c r="A47" s="1556" t="s">
        <v>605</v>
      </c>
      <c r="B47" s="1536" t="s">
        <v>14</v>
      </c>
      <c r="C47" s="358"/>
      <c r="D47" s="358"/>
      <c r="E47" s="1485" t="s">
        <v>491</v>
      </c>
      <c r="F47" s="1485"/>
      <c r="G47" s="1485"/>
      <c r="H47" s="1485"/>
      <c r="I47" s="1557"/>
      <c r="J47" s="1528"/>
      <c r="K47" s="1529"/>
      <c r="L47" s="1530"/>
    </row>
    <row r="48" spans="1:29" ht="5.25" customHeight="1">
      <c r="A48" s="1556"/>
      <c r="B48" s="1536"/>
      <c r="C48" s="358"/>
      <c r="D48" s="358"/>
      <c r="E48" s="358"/>
      <c r="F48" s="358"/>
      <c r="G48" s="358"/>
      <c r="H48" s="358"/>
      <c r="I48" s="358"/>
      <c r="J48" s="358"/>
      <c r="K48" s="358"/>
      <c r="L48" s="358"/>
    </row>
    <row r="49" spans="1:12" ht="12.75" customHeight="1">
      <c r="A49" s="1556"/>
      <c r="B49" s="568" t="s">
        <v>16</v>
      </c>
      <c r="C49" s="358"/>
      <c r="D49" s="358"/>
      <c r="E49" s="1546" t="s">
        <v>15</v>
      </c>
      <c r="F49" s="1546"/>
      <c r="G49" s="1546"/>
      <c r="H49" s="1546"/>
      <c r="I49" s="1546"/>
      <c r="J49" s="358"/>
      <c r="K49" s="358"/>
      <c r="L49" s="358"/>
    </row>
    <row r="50" spans="1:12" ht="9" customHeight="1">
      <c r="A50" s="358"/>
      <c r="B50" s="358"/>
      <c r="C50" s="358"/>
      <c r="D50" s="358"/>
      <c r="E50" s="1485" t="s">
        <v>492</v>
      </c>
      <c r="F50" s="1485"/>
      <c r="G50" s="1485"/>
      <c r="H50" s="1485"/>
      <c r="I50" s="1485"/>
      <c r="J50" s="358"/>
      <c r="K50" s="358"/>
      <c r="L50" s="358"/>
    </row>
    <row r="51" spans="1:12" ht="10.5" customHeight="1">
      <c r="A51" s="358"/>
      <c r="B51" s="358"/>
      <c r="C51" s="358"/>
      <c r="D51" s="358"/>
      <c r="E51" s="358"/>
      <c r="F51" s="358"/>
      <c r="G51" s="358"/>
      <c r="H51" s="358"/>
      <c r="I51" s="358"/>
      <c r="J51" s="358"/>
      <c r="K51" s="358"/>
      <c r="L51" s="358"/>
    </row>
    <row r="52" spans="1:12" ht="21.75" customHeight="1">
      <c r="A52" s="1551"/>
      <c r="B52" s="1551"/>
      <c r="C52" s="1551"/>
      <c r="D52" s="1551"/>
      <c r="E52" s="1551"/>
      <c r="F52" s="1551"/>
      <c r="G52" s="1551"/>
      <c r="H52" s="1551"/>
      <c r="I52" s="1551"/>
      <c r="J52" s="1551"/>
      <c r="K52" s="1551"/>
      <c r="L52" s="1551"/>
    </row>
    <row r="53" spans="1:12" ht="10.5" customHeight="1">
      <c r="A53" s="1552"/>
      <c r="B53" s="1552"/>
      <c r="C53" s="1552"/>
      <c r="D53" s="1552"/>
      <c r="E53" s="1552"/>
      <c r="F53" s="1552"/>
      <c r="G53" s="1552"/>
      <c r="H53" s="1552"/>
      <c r="I53" s="1552"/>
      <c r="J53" s="1552"/>
      <c r="K53" s="1552"/>
      <c r="L53" s="1552"/>
    </row>
    <row r="54" spans="1:12" ht="6.75" customHeight="1">
      <c r="A54" s="1526"/>
      <c r="B54" s="1526"/>
      <c r="C54" s="1526"/>
      <c r="D54" s="1526"/>
      <c r="E54" s="1526"/>
      <c r="F54" s="1526"/>
      <c r="G54" s="1526"/>
      <c r="H54" s="1526"/>
      <c r="I54" s="1526"/>
      <c r="J54" s="1526"/>
      <c r="K54" s="1526"/>
      <c r="L54" s="1526"/>
    </row>
    <row r="55" spans="1:12" ht="15.75" customHeight="1">
      <c r="A55" s="1553" t="s">
        <v>68</v>
      </c>
      <c r="B55" s="1554"/>
      <c r="C55" s="1554"/>
      <c r="D55" s="1555"/>
      <c r="E55" s="1553" t="s">
        <v>69</v>
      </c>
      <c r="F55" s="1554"/>
      <c r="G55" s="1554"/>
      <c r="H55" s="1553" t="s">
        <v>70</v>
      </c>
      <c r="I55" s="1554"/>
      <c r="J55" s="1553" t="s">
        <v>71</v>
      </c>
      <c r="K55" s="1554"/>
      <c r="L55" s="569" t="s">
        <v>72</v>
      </c>
    </row>
    <row r="56" spans="1:12" ht="12.75" customHeight="1">
      <c r="A56" s="1558" t="s">
        <v>73</v>
      </c>
      <c r="B56" s="1559"/>
      <c r="C56" s="1559"/>
      <c r="D56" s="1560"/>
      <c r="E56" s="1558" t="s">
        <v>74</v>
      </c>
      <c r="F56" s="1559"/>
      <c r="G56" s="1560"/>
      <c r="H56" s="1558" t="s">
        <v>75</v>
      </c>
      <c r="I56" s="1560"/>
      <c r="J56" s="1558" t="s">
        <v>76</v>
      </c>
      <c r="K56" s="1559"/>
      <c r="L56" s="570" t="s">
        <v>77</v>
      </c>
    </row>
    <row r="57" spans="1:12" ht="15.75" customHeight="1">
      <c r="A57" s="1561">
        <v>1</v>
      </c>
      <c r="B57" s="1563" t="s">
        <v>493</v>
      </c>
      <c r="C57" s="1563"/>
      <c r="D57" s="1563"/>
      <c r="E57" s="1525"/>
      <c r="F57" s="1526"/>
      <c r="G57" s="1527"/>
      <c r="H57" s="1525"/>
      <c r="I57" s="1527"/>
      <c r="J57" s="1525"/>
      <c r="K57" s="1527"/>
      <c r="L57" s="571"/>
    </row>
    <row r="58" spans="1:12" ht="9" customHeight="1">
      <c r="A58" s="1562"/>
      <c r="B58" s="1564" t="s">
        <v>590</v>
      </c>
      <c r="C58" s="1565"/>
      <c r="D58" s="1566"/>
      <c r="E58" s="1528"/>
      <c r="F58" s="1529"/>
      <c r="G58" s="1530"/>
      <c r="H58" s="1528"/>
      <c r="I58" s="1530"/>
      <c r="J58" s="1528"/>
      <c r="K58" s="1530"/>
      <c r="L58" s="572"/>
    </row>
    <row r="59" spans="1:12" s="71" customFormat="1" ht="25.5" customHeight="1">
      <c r="A59" s="573"/>
      <c r="B59" s="1567"/>
      <c r="C59" s="1567"/>
      <c r="D59" s="1567"/>
      <c r="E59" s="1543"/>
      <c r="F59" s="1544"/>
      <c r="G59" s="1545"/>
      <c r="H59" s="1543"/>
      <c r="I59" s="1545"/>
      <c r="J59" s="1543"/>
      <c r="K59" s="1545"/>
      <c r="L59" s="574"/>
    </row>
    <row r="60" spans="1:12" s="71" customFormat="1" ht="24" customHeight="1">
      <c r="A60" s="575"/>
      <c r="B60" s="1567"/>
      <c r="C60" s="1567"/>
      <c r="D60" s="1567"/>
      <c r="E60" s="1543"/>
      <c r="F60" s="1544"/>
      <c r="G60" s="1545"/>
      <c r="H60" s="1543"/>
      <c r="I60" s="1545"/>
      <c r="J60" s="1543"/>
      <c r="K60" s="1545"/>
      <c r="L60" s="574"/>
    </row>
    <row r="61" spans="1:12" s="71" customFormat="1" ht="25.5" customHeight="1">
      <c r="A61" s="575"/>
      <c r="B61" s="1567"/>
      <c r="C61" s="1567"/>
      <c r="D61" s="1567"/>
      <c r="E61" s="1543"/>
      <c r="F61" s="1544"/>
      <c r="G61" s="1545"/>
      <c r="H61" s="1543"/>
      <c r="I61" s="1545"/>
      <c r="J61" s="1543"/>
      <c r="K61" s="1545"/>
      <c r="L61" s="574"/>
    </row>
    <row r="62" spans="1:12" ht="15.75" customHeight="1">
      <c r="A62" s="1561">
        <v>2</v>
      </c>
      <c r="B62" s="1563" t="s">
        <v>494</v>
      </c>
      <c r="C62" s="1563"/>
      <c r="D62" s="1563"/>
      <c r="E62" s="1525"/>
      <c r="F62" s="1526"/>
      <c r="G62" s="1527"/>
      <c r="H62" s="1525"/>
      <c r="I62" s="1527"/>
      <c r="J62" s="1525"/>
      <c r="K62" s="1527"/>
      <c r="L62" s="571"/>
    </row>
    <row r="63" spans="1:12" ht="8.25" customHeight="1">
      <c r="A63" s="1562"/>
      <c r="B63" s="1564" t="s">
        <v>495</v>
      </c>
      <c r="C63" s="1565"/>
      <c r="D63" s="1566"/>
      <c r="E63" s="1528"/>
      <c r="F63" s="1529"/>
      <c r="G63" s="1530"/>
      <c r="H63" s="1528"/>
      <c r="I63" s="1530"/>
      <c r="J63" s="1528"/>
      <c r="K63" s="1530"/>
      <c r="L63" s="572"/>
    </row>
    <row r="64" spans="1:12" ht="15.75" customHeight="1">
      <c r="A64" s="1561">
        <v>3</v>
      </c>
      <c r="B64" s="1569" t="s">
        <v>496</v>
      </c>
      <c r="C64" s="1563"/>
      <c r="D64" s="1570"/>
      <c r="E64" s="1525"/>
      <c r="F64" s="1526"/>
      <c r="G64" s="1527"/>
      <c r="H64" s="1525"/>
      <c r="I64" s="1527"/>
      <c r="J64" s="1525"/>
      <c r="K64" s="1527"/>
      <c r="L64" s="571"/>
    </row>
    <row r="65" spans="1:12" ht="10.5" customHeight="1">
      <c r="A65" s="1562"/>
      <c r="B65" s="1564" t="s">
        <v>497</v>
      </c>
      <c r="C65" s="1565"/>
      <c r="D65" s="1566"/>
      <c r="E65" s="1528"/>
      <c r="F65" s="1529"/>
      <c r="G65" s="1530"/>
      <c r="H65" s="1528"/>
      <c r="I65" s="1530"/>
      <c r="J65" s="1528"/>
      <c r="K65" s="1530"/>
      <c r="L65" s="572"/>
    </row>
    <row r="66" spans="1:12" ht="10.5" customHeight="1">
      <c r="A66" s="576"/>
      <c r="B66" s="576"/>
      <c r="C66" s="358"/>
      <c r="D66" s="358"/>
      <c r="E66" s="358"/>
      <c r="F66" s="358"/>
      <c r="G66" s="358"/>
      <c r="H66" s="1524"/>
      <c r="I66" s="1524"/>
      <c r="J66" s="358"/>
      <c r="K66" s="358"/>
      <c r="L66" s="358"/>
    </row>
    <row r="67" spans="1:12" ht="4.5" customHeight="1">
      <c r="A67" s="1524"/>
      <c r="B67" s="1524"/>
      <c r="C67" s="1524"/>
      <c r="D67" s="1524"/>
      <c r="E67" s="1524"/>
      <c r="F67" s="1524"/>
      <c r="G67" s="1524"/>
      <c r="H67" s="1524"/>
      <c r="I67" s="1524"/>
      <c r="J67" s="1524"/>
      <c r="K67" s="1524"/>
      <c r="L67" s="1524"/>
    </row>
    <row r="68" spans="1:12" s="836" customFormat="1" ht="13.5" customHeight="1">
      <c r="A68" s="360"/>
      <c r="B68" s="1568" t="s">
        <v>498</v>
      </c>
      <c r="C68" s="1568"/>
      <c r="D68" s="1568"/>
      <c r="E68" s="1568"/>
      <c r="F68" s="1568"/>
      <c r="G68" s="1568"/>
      <c r="H68" s="1568"/>
      <c r="I68" s="1568"/>
      <c r="J68" s="1568"/>
      <c r="K68" s="1568"/>
      <c r="L68" s="1568"/>
    </row>
    <row r="69" spans="1:12" ht="13.5" customHeight="1">
      <c r="A69" s="358"/>
      <c r="B69" s="1568" t="s">
        <v>499</v>
      </c>
      <c r="C69" s="1568"/>
      <c r="D69" s="1568"/>
      <c r="E69" s="1568"/>
      <c r="F69" s="1568"/>
      <c r="G69" s="1568"/>
      <c r="H69" s="1568"/>
      <c r="I69" s="1568"/>
      <c r="J69" s="1568"/>
      <c r="K69" s="1568"/>
      <c r="L69" s="1568"/>
    </row>
    <row r="70" spans="1:12">
      <c r="A70" s="837"/>
      <c r="B70" s="837"/>
      <c r="C70" s="837"/>
      <c r="D70" s="837"/>
      <c r="E70" s="837"/>
      <c r="F70" s="837"/>
      <c r="G70" s="837"/>
      <c r="H70" s="837"/>
      <c r="I70" s="837"/>
      <c r="J70" s="837"/>
      <c r="K70" s="837"/>
      <c r="L70" s="837"/>
    </row>
  </sheetData>
  <mergeCells count="112">
    <mergeCell ref="H66:I66"/>
    <mergeCell ref="A67:L67"/>
    <mergeCell ref="B68:L68"/>
    <mergeCell ref="B69:L69"/>
    <mergeCell ref="A64:A65"/>
    <mergeCell ref="B64:D64"/>
    <mergeCell ref="E64:G64"/>
    <mergeCell ref="H64:I64"/>
    <mergeCell ref="J64:K64"/>
    <mergeCell ref="B65:D65"/>
    <mergeCell ref="E65:G65"/>
    <mergeCell ref="H65:I65"/>
    <mergeCell ref="J65:K65"/>
    <mergeCell ref="A62:A63"/>
    <mergeCell ref="B62:D62"/>
    <mergeCell ref="E62:G62"/>
    <mergeCell ref="H62:I62"/>
    <mergeCell ref="J62:K62"/>
    <mergeCell ref="B63:D63"/>
    <mergeCell ref="E63:G63"/>
    <mergeCell ref="H63:I63"/>
    <mergeCell ref="J63:K63"/>
    <mergeCell ref="B60:D60"/>
    <mergeCell ref="E60:G60"/>
    <mergeCell ref="H60:I60"/>
    <mergeCell ref="J60:K60"/>
    <mergeCell ref="B61:D61"/>
    <mergeCell ref="E61:G61"/>
    <mergeCell ref="H61:I61"/>
    <mergeCell ref="J61:K61"/>
    <mergeCell ref="E58:G58"/>
    <mergeCell ref="H58:I58"/>
    <mergeCell ref="J58:K58"/>
    <mergeCell ref="B59:D59"/>
    <mergeCell ref="E59:G59"/>
    <mergeCell ref="H59:I59"/>
    <mergeCell ref="J59:K59"/>
    <mergeCell ref="A56:D56"/>
    <mergeCell ref="E56:G56"/>
    <mergeCell ref="H56:I56"/>
    <mergeCell ref="J56:K56"/>
    <mergeCell ref="A57:A58"/>
    <mergeCell ref="B57:D57"/>
    <mergeCell ref="E57:G57"/>
    <mergeCell ref="H57:I57"/>
    <mergeCell ref="J57:K57"/>
    <mergeCell ref="B58:D58"/>
    <mergeCell ref="A52:L52"/>
    <mergeCell ref="A53:L53"/>
    <mergeCell ref="A54:L54"/>
    <mergeCell ref="A55:D55"/>
    <mergeCell ref="E55:G55"/>
    <mergeCell ref="H55:I55"/>
    <mergeCell ref="J55:K55"/>
    <mergeCell ref="A47:A49"/>
    <mergeCell ref="B47:B48"/>
    <mergeCell ref="E47:I47"/>
    <mergeCell ref="J47:L47"/>
    <mergeCell ref="E49:I49"/>
    <mergeCell ref="E50:I50"/>
    <mergeCell ref="A43:L43"/>
    <mergeCell ref="D44:E44"/>
    <mergeCell ref="F44:L44"/>
    <mergeCell ref="A45:L45"/>
    <mergeCell ref="E46:I46"/>
    <mergeCell ref="J46:L46"/>
    <mergeCell ref="D39:E39"/>
    <mergeCell ref="F39:L39"/>
    <mergeCell ref="A40:L40"/>
    <mergeCell ref="A41:A42"/>
    <mergeCell ref="D41:E42"/>
    <mergeCell ref="F41:L42"/>
    <mergeCell ref="A34:A35"/>
    <mergeCell ref="D34:L34"/>
    <mergeCell ref="D35:L35"/>
    <mergeCell ref="D36:L36"/>
    <mergeCell ref="D37:L37"/>
    <mergeCell ref="A38:L38"/>
    <mergeCell ref="A30:L30"/>
    <mergeCell ref="A31:A32"/>
    <mergeCell ref="B31:C31"/>
    <mergeCell ref="D31:L31"/>
    <mergeCell ref="D32:L32"/>
    <mergeCell ref="A33:L33"/>
    <mergeCell ref="I26:J26"/>
    <mergeCell ref="K26:L26"/>
    <mergeCell ref="A27:L27"/>
    <mergeCell ref="A28:A29"/>
    <mergeCell ref="B28:C28"/>
    <mergeCell ref="D28:L28"/>
    <mergeCell ref="D29:L29"/>
    <mergeCell ref="A22:A23"/>
    <mergeCell ref="C22:L22"/>
    <mergeCell ref="C23:L23"/>
    <mergeCell ref="A24:L24"/>
    <mergeCell ref="A25:A26"/>
    <mergeCell ref="B25:F25"/>
    <mergeCell ref="G25:H25"/>
    <mergeCell ref="I25:J25"/>
    <mergeCell ref="K25:L25"/>
    <mergeCell ref="G26:H26"/>
    <mergeCell ref="A16:A17"/>
    <mergeCell ref="C16:L17"/>
    <mergeCell ref="A19:A20"/>
    <mergeCell ref="C19:L19"/>
    <mergeCell ref="C20:L20"/>
    <mergeCell ref="A21:L21"/>
    <mergeCell ref="A2:L7"/>
    <mergeCell ref="A8:L8"/>
    <mergeCell ref="A12:L12"/>
    <mergeCell ref="A13:A14"/>
    <mergeCell ref="C13:L14"/>
  </mergeCells>
  <printOptions horizontalCentered="1" verticalCentered="1"/>
  <pageMargins left="0.185" right="0.12" top="0.196850393700787" bottom="0.35433070866141703" header="0.3" footer="0.43"/>
  <pageSetup paperSize="9" scale="93" orientation="portrait"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5"/>
  <sheetViews>
    <sheetView zoomScale="115" zoomScaleNormal="115" zoomScaleSheetLayoutView="130" workbookViewId="0">
      <selection activeCell="AE78" sqref="AE78"/>
    </sheetView>
  </sheetViews>
  <sheetFormatPr defaultColWidth="9.08984375" defaultRowHeight="12.5"/>
  <cols>
    <col min="1" max="1" width="23.7265625" style="51" customWidth="1"/>
    <col min="2" max="2" width="7.1796875" style="42" customWidth="1"/>
    <col min="3" max="3" width="12.08984375" style="42" customWidth="1"/>
    <col min="4" max="4" width="10.26953125" style="42" customWidth="1"/>
    <col min="5" max="5" width="4.7265625" style="42" customWidth="1"/>
    <col min="6" max="6" width="1.54296875" style="42" customWidth="1"/>
    <col min="7" max="7" width="7.08984375" style="42" customWidth="1"/>
    <col min="8" max="8" width="20.1796875" style="42" customWidth="1"/>
    <col min="9" max="9" width="6.36328125" style="42" customWidth="1"/>
    <col min="10" max="10" width="20.1796875" style="42" customWidth="1"/>
    <col min="11" max="11" width="9.26953125" style="42" bestFit="1" customWidth="1"/>
    <col min="12" max="16384" width="9.08984375" style="42"/>
  </cols>
  <sheetData>
    <row r="1" spans="1:10" ht="25" customHeight="1">
      <c r="A1" s="40"/>
      <c r="B1" s="455"/>
      <c r="C1" s="455"/>
      <c r="D1" s="455"/>
      <c r="E1" s="455"/>
      <c r="F1" s="455"/>
      <c r="G1" s="455"/>
      <c r="H1" s="41"/>
      <c r="J1" s="43"/>
    </row>
    <row r="2" spans="1:10" ht="41.25" customHeight="1">
      <c r="A2" s="44"/>
      <c r="B2" s="454"/>
      <c r="C2" s="454"/>
      <c r="D2" s="454"/>
      <c r="E2" s="454"/>
      <c r="F2" s="454"/>
      <c r="G2" s="454"/>
      <c r="H2" s="454"/>
    </row>
    <row r="3" spans="1:10" ht="10.5" hidden="1" customHeight="1">
      <c r="A3" s="45"/>
      <c r="B3" s="454"/>
      <c r="C3" s="454"/>
      <c r="D3" s="454"/>
      <c r="E3" s="454"/>
      <c r="F3" s="454"/>
      <c r="G3" s="454"/>
      <c r="H3" s="454"/>
    </row>
    <row r="4" spans="1:10" ht="17.25" customHeight="1">
      <c r="A4" s="577" t="s">
        <v>46</v>
      </c>
      <c r="B4" s="902" t="s">
        <v>47</v>
      </c>
      <c r="C4" s="903"/>
      <c r="D4" s="902" t="s">
        <v>48</v>
      </c>
      <c r="E4" s="904"/>
      <c r="F4" s="903"/>
      <c r="G4" s="902" t="s">
        <v>49</v>
      </c>
      <c r="H4" s="904"/>
      <c r="I4" s="904"/>
      <c r="J4" s="903"/>
    </row>
    <row r="5" spans="1:10" ht="9.75" customHeight="1">
      <c r="A5" s="905" t="s">
        <v>799</v>
      </c>
      <c r="B5" s="906" t="s">
        <v>50</v>
      </c>
      <c r="C5" s="907"/>
      <c r="D5" s="906" t="s">
        <v>51</v>
      </c>
      <c r="E5" s="908"/>
      <c r="F5" s="907"/>
      <c r="G5" s="909" t="s">
        <v>52</v>
      </c>
      <c r="H5" s="910"/>
      <c r="I5" s="910"/>
      <c r="J5" s="911"/>
    </row>
    <row r="6" spans="1:10" ht="17">
      <c r="A6" s="905"/>
      <c r="B6" s="906"/>
      <c r="C6" s="907"/>
      <c r="D6" s="906"/>
      <c r="E6" s="908"/>
      <c r="F6" s="907"/>
      <c r="G6" s="912" t="s">
        <v>53</v>
      </c>
      <c r="H6" s="913"/>
      <c r="I6" s="914" t="s">
        <v>54</v>
      </c>
      <c r="J6" s="913"/>
    </row>
    <row r="7" spans="1:10" s="48" customFormat="1" ht="11.25" customHeight="1">
      <c r="A7" s="47" t="s">
        <v>55</v>
      </c>
      <c r="B7" s="935" t="s">
        <v>56</v>
      </c>
      <c r="C7" s="936"/>
      <c r="D7" s="935" t="s">
        <v>57</v>
      </c>
      <c r="E7" s="937"/>
      <c r="F7" s="936"/>
      <c r="G7" s="938" t="s">
        <v>58</v>
      </c>
      <c r="H7" s="939"/>
      <c r="I7" s="940" t="s">
        <v>59</v>
      </c>
      <c r="J7" s="939"/>
    </row>
    <row r="8" spans="1:10" s="48" customFormat="1" ht="15.75" customHeight="1">
      <c r="A8" s="941" t="s">
        <v>60</v>
      </c>
      <c r="B8" s="943" t="s">
        <v>61</v>
      </c>
      <c r="C8" s="944"/>
      <c r="D8" s="943" t="s">
        <v>62</v>
      </c>
      <c r="E8" s="945"/>
      <c r="F8" s="944"/>
      <c r="G8" s="577" t="s">
        <v>63</v>
      </c>
      <c r="H8" s="718" t="s">
        <v>64</v>
      </c>
      <c r="I8" s="577" t="s">
        <v>63</v>
      </c>
      <c r="J8" s="577" t="s">
        <v>64</v>
      </c>
    </row>
    <row r="9" spans="1:10" s="49" customFormat="1" ht="9.75" customHeight="1">
      <c r="A9" s="942"/>
      <c r="B9" s="938"/>
      <c r="C9" s="939"/>
      <c r="D9" s="938"/>
      <c r="E9" s="946"/>
      <c r="F9" s="939"/>
      <c r="G9" s="456" t="s">
        <v>65</v>
      </c>
      <c r="H9" s="470" t="s">
        <v>66</v>
      </c>
      <c r="I9" s="456" t="s">
        <v>65</v>
      </c>
      <c r="J9" s="456" t="s">
        <v>66</v>
      </c>
    </row>
    <row r="10" spans="1:10" s="50" customFormat="1" ht="19" customHeight="1">
      <c r="A10" s="915" t="s">
        <v>558</v>
      </c>
      <c r="B10" s="916"/>
      <c r="C10" s="916"/>
      <c r="D10" s="916"/>
      <c r="E10" s="916"/>
      <c r="F10" s="916"/>
      <c r="G10" s="916"/>
      <c r="H10" s="916"/>
      <c r="I10" s="916"/>
      <c r="J10" s="917"/>
    </row>
    <row r="11" spans="1:10" s="50" customFormat="1" ht="9" customHeight="1">
      <c r="A11" s="924" t="s">
        <v>813</v>
      </c>
      <c r="B11" s="925"/>
      <c r="C11" s="925"/>
      <c r="D11" s="925"/>
      <c r="E11" s="925"/>
      <c r="F11" s="925"/>
      <c r="G11" s="925"/>
      <c r="H11" s="925"/>
      <c r="I11" s="925"/>
      <c r="J11" s="926"/>
    </row>
    <row r="12" spans="1:10" s="50" customFormat="1" ht="17" customHeight="1">
      <c r="A12" s="764">
        <v>1</v>
      </c>
      <c r="B12" s="466"/>
      <c r="C12" s="675"/>
      <c r="D12" s="921"/>
      <c r="E12" s="922"/>
      <c r="F12" s="923"/>
      <c r="G12" s="457"/>
      <c r="H12" s="458"/>
      <c r="I12" s="459"/>
      <c r="J12" s="674"/>
    </row>
    <row r="13" spans="1:10" s="50" customFormat="1" ht="17" customHeight="1">
      <c r="A13" s="764">
        <v>2</v>
      </c>
      <c r="B13" s="460"/>
      <c r="C13" s="461"/>
      <c r="D13" s="921"/>
      <c r="E13" s="922"/>
      <c r="F13" s="923"/>
      <c r="G13" s="462"/>
      <c r="H13" s="463"/>
      <c r="I13" s="672"/>
      <c r="J13" s="691"/>
    </row>
    <row r="14" spans="1:10" s="50" customFormat="1" ht="17" customHeight="1">
      <c r="A14" s="765" t="s">
        <v>559</v>
      </c>
      <c r="B14" s="460"/>
      <c r="C14" s="461"/>
      <c r="D14" s="921"/>
      <c r="E14" s="922"/>
      <c r="F14" s="923"/>
      <c r="G14" s="462"/>
      <c r="H14" s="463"/>
      <c r="I14" s="672"/>
      <c r="J14" s="691"/>
    </row>
    <row r="15" spans="1:10" s="50" customFormat="1" ht="17" customHeight="1">
      <c r="A15" s="464"/>
      <c r="B15" s="460"/>
      <c r="C15" s="461"/>
      <c r="D15" s="921"/>
      <c r="E15" s="922"/>
      <c r="F15" s="923"/>
      <c r="G15" s="462"/>
      <c r="H15" s="463"/>
      <c r="I15" s="672"/>
      <c r="J15" s="691"/>
    </row>
    <row r="16" spans="1:10" s="50" customFormat="1" ht="17" customHeight="1">
      <c r="A16" s="464"/>
      <c r="B16" s="460"/>
      <c r="C16" s="461"/>
      <c r="D16" s="921"/>
      <c r="E16" s="922"/>
      <c r="F16" s="923"/>
      <c r="G16" s="462"/>
      <c r="H16" s="463"/>
      <c r="I16" s="672"/>
      <c r="J16" s="691"/>
    </row>
    <row r="17" spans="1:12" s="50" customFormat="1" ht="17" customHeight="1">
      <c r="A17" s="465"/>
      <c r="B17" s="488"/>
      <c r="C17" s="489"/>
      <c r="D17" s="947"/>
      <c r="E17" s="948"/>
      <c r="F17" s="949"/>
      <c r="G17" s="462"/>
      <c r="H17" s="490"/>
      <c r="I17" s="672"/>
      <c r="J17" s="673"/>
    </row>
    <row r="18" spans="1:12" s="49" customFormat="1" ht="14.25" customHeight="1">
      <c r="A18" s="929" t="s">
        <v>67</v>
      </c>
      <c r="B18" s="930"/>
      <c r="C18" s="930"/>
      <c r="D18" s="930"/>
      <c r="E18" s="930"/>
      <c r="F18" s="931"/>
      <c r="G18" s="927">
        <f>SUM(G12:G17)</f>
        <v>0</v>
      </c>
      <c r="H18" s="1005">
        <f>SUM(H12:H17)</f>
        <v>0</v>
      </c>
      <c r="I18" s="927">
        <f>SUM(I12:I17)</f>
        <v>0</v>
      </c>
      <c r="J18" s="1005">
        <f>SUM(J12:J17)</f>
        <v>0</v>
      </c>
      <c r="L18" s="646"/>
    </row>
    <row r="19" spans="1:12" ht="10" customHeight="1">
      <c r="A19" s="932" t="s">
        <v>624</v>
      </c>
      <c r="B19" s="933"/>
      <c r="C19" s="933"/>
      <c r="D19" s="933"/>
      <c r="E19" s="933"/>
      <c r="F19" s="934"/>
      <c r="G19" s="928"/>
      <c r="H19" s="1006"/>
      <c r="I19" s="928"/>
      <c r="J19" s="1006"/>
    </row>
    <row r="20" spans="1:12" s="50" customFormat="1" ht="19" customHeight="1">
      <c r="A20" s="915" t="s">
        <v>560</v>
      </c>
      <c r="B20" s="916"/>
      <c r="C20" s="916"/>
      <c r="D20" s="916"/>
      <c r="E20" s="916"/>
      <c r="F20" s="916"/>
      <c r="G20" s="916"/>
      <c r="H20" s="916"/>
      <c r="I20" s="916"/>
      <c r="J20" s="917"/>
    </row>
    <row r="21" spans="1:12" s="50" customFormat="1" ht="10" customHeight="1">
      <c r="A21" s="918" t="s">
        <v>814</v>
      </c>
      <c r="B21" s="919"/>
      <c r="C21" s="919"/>
      <c r="D21" s="919"/>
      <c r="E21" s="919"/>
      <c r="F21" s="919"/>
      <c r="G21" s="919"/>
      <c r="H21" s="919"/>
      <c r="I21" s="919"/>
      <c r="J21" s="920"/>
    </row>
    <row r="22" spans="1:12" s="50" customFormat="1" ht="17" customHeight="1">
      <c r="A22" s="764">
        <v>1</v>
      </c>
      <c r="B22" s="466"/>
      <c r="C22" s="675"/>
      <c r="D22" s="921"/>
      <c r="E22" s="922"/>
      <c r="F22" s="923"/>
      <c r="G22" s="457"/>
      <c r="H22" s="458"/>
      <c r="I22" s="459"/>
      <c r="J22" s="467"/>
    </row>
    <row r="23" spans="1:12" s="50" customFormat="1" ht="17" customHeight="1">
      <c r="A23" s="764">
        <v>2</v>
      </c>
      <c r="B23" s="466"/>
      <c r="C23" s="675"/>
      <c r="D23" s="484"/>
      <c r="E23" s="485"/>
      <c r="F23" s="675"/>
      <c r="G23" s="457"/>
      <c r="H23" s="458"/>
      <c r="I23" s="459"/>
      <c r="J23" s="467"/>
    </row>
    <row r="24" spans="1:12" s="50" customFormat="1" ht="17" customHeight="1">
      <c r="A24" s="765" t="s">
        <v>559</v>
      </c>
      <c r="B24" s="466"/>
      <c r="C24" s="675"/>
      <c r="D24" s="484"/>
      <c r="E24" s="485"/>
      <c r="F24" s="675"/>
      <c r="G24" s="457"/>
      <c r="H24" s="458"/>
      <c r="I24" s="459"/>
      <c r="J24" s="467"/>
    </row>
    <row r="25" spans="1:12" s="50" customFormat="1" ht="17" customHeight="1">
      <c r="A25" s="765"/>
      <c r="B25" s="466"/>
      <c r="C25" s="675"/>
      <c r="D25" s="484"/>
      <c r="E25" s="485"/>
      <c r="F25" s="675"/>
      <c r="G25" s="457"/>
      <c r="H25" s="458"/>
      <c r="I25" s="459"/>
      <c r="J25" s="467"/>
    </row>
    <row r="26" spans="1:12" s="50" customFormat="1" ht="17" customHeight="1">
      <c r="A26" s="468"/>
      <c r="B26" s="466"/>
      <c r="C26" s="675"/>
      <c r="D26" s="484"/>
      <c r="E26" s="485"/>
      <c r="F26" s="675"/>
      <c r="G26" s="457"/>
      <c r="H26" s="458"/>
      <c r="I26" s="459"/>
      <c r="J26" s="467"/>
    </row>
    <row r="27" spans="1:12" s="49" customFormat="1" ht="14.25" customHeight="1">
      <c r="A27" s="929" t="s">
        <v>67</v>
      </c>
      <c r="B27" s="958"/>
      <c r="C27" s="958"/>
      <c r="D27" s="958"/>
      <c r="E27" s="958"/>
      <c r="F27" s="931"/>
      <c r="G27" s="927">
        <f>SUM(G22:G26)</f>
        <v>0</v>
      </c>
      <c r="H27" s="1005">
        <f>SUM(H22:H26)</f>
        <v>0</v>
      </c>
      <c r="I27" s="927">
        <f>SUM(I22:I26)</f>
        <v>0</v>
      </c>
      <c r="J27" s="1005">
        <f>SUM(J22:J26)</f>
        <v>0</v>
      </c>
    </row>
    <row r="28" spans="1:12" ht="10" customHeight="1">
      <c r="A28" s="959" t="s">
        <v>624</v>
      </c>
      <c r="B28" s="933"/>
      <c r="C28" s="933"/>
      <c r="D28" s="933"/>
      <c r="E28" s="933"/>
      <c r="F28" s="960"/>
      <c r="G28" s="928"/>
      <c r="H28" s="1006"/>
      <c r="I28" s="928"/>
      <c r="J28" s="1006"/>
    </row>
    <row r="29" spans="1:12" s="49" customFormat="1" ht="14.25" customHeight="1">
      <c r="A29" s="958"/>
      <c r="B29" s="958"/>
      <c r="C29" s="958"/>
      <c r="D29" s="958"/>
      <c r="E29" s="958"/>
      <c r="F29" s="958"/>
      <c r="G29" s="590"/>
      <c r="H29" s="591"/>
      <c r="I29" s="590"/>
      <c r="J29" s="591"/>
    </row>
    <row r="30" spans="1:12" ht="16" hidden="1" customHeight="1">
      <c r="A30" s="766"/>
      <c r="B30" s="950"/>
      <c r="C30" s="950"/>
      <c r="D30" s="950"/>
      <c r="E30" s="950"/>
      <c r="F30" s="950"/>
      <c r="G30" s="950"/>
      <c r="H30" s="950"/>
      <c r="I30" s="52"/>
      <c r="J30" s="767"/>
    </row>
    <row r="31" spans="1:12" ht="15" customHeight="1">
      <c r="A31" s="766"/>
      <c r="B31" s="951"/>
      <c r="C31" s="951"/>
      <c r="D31" s="951"/>
      <c r="E31" s="951"/>
      <c r="F31" s="951"/>
      <c r="G31" s="951"/>
      <c r="H31" s="951"/>
      <c r="I31" s="455"/>
      <c r="J31" s="767"/>
    </row>
    <row r="32" spans="1:12" ht="15" customHeight="1">
      <c r="A32" s="766"/>
      <c r="B32" s="952"/>
      <c r="C32" s="952"/>
      <c r="D32" s="952"/>
      <c r="E32" s="952"/>
      <c r="F32" s="952"/>
      <c r="G32" s="952"/>
      <c r="H32" s="952"/>
      <c r="I32" s="455"/>
      <c r="J32" s="767"/>
    </row>
    <row r="33" spans="1:10" ht="10" customHeight="1">
      <c r="A33" s="766"/>
      <c r="B33" s="455"/>
      <c r="C33" s="455"/>
      <c r="D33" s="455"/>
      <c r="E33" s="455"/>
      <c r="F33" s="455"/>
      <c r="G33" s="455"/>
      <c r="H33" s="455"/>
      <c r="I33" s="455"/>
      <c r="J33" s="767"/>
    </row>
    <row r="34" spans="1:10" ht="35" customHeight="1">
      <c r="A34" s="953" t="s">
        <v>68</v>
      </c>
      <c r="B34" s="954"/>
      <c r="C34" s="953" t="s">
        <v>69</v>
      </c>
      <c r="D34" s="955"/>
      <c r="E34" s="953" t="s">
        <v>70</v>
      </c>
      <c r="F34" s="954"/>
      <c r="G34" s="956" t="s">
        <v>640</v>
      </c>
      <c r="H34" s="957"/>
      <c r="I34" s="966" t="s">
        <v>436</v>
      </c>
      <c r="J34" s="954"/>
    </row>
    <row r="35" spans="1:10" ht="17.5" customHeight="1">
      <c r="A35" s="938" t="s">
        <v>73</v>
      </c>
      <c r="B35" s="939"/>
      <c r="C35" s="938" t="s">
        <v>74</v>
      </c>
      <c r="D35" s="967"/>
      <c r="E35" s="938" t="s">
        <v>75</v>
      </c>
      <c r="F35" s="939"/>
      <c r="G35" s="938" t="s">
        <v>435</v>
      </c>
      <c r="H35" s="939"/>
      <c r="I35" s="940" t="s">
        <v>77</v>
      </c>
      <c r="J35" s="939"/>
    </row>
    <row r="36" spans="1:10" ht="18" customHeight="1">
      <c r="A36" s="961" t="s">
        <v>78</v>
      </c>
      <c r="B36" s="962"/>
      <c r="C36" s="963"/>
      <c r="D36" s="964"/>
      <c r="E36" s="997">
        <f>SUM(E38:F43)</f>
        <v>0</v>
      </c>
      <c r="F36" s="998"/>
      <c r="G36" s="997">
        <f t="shared" ref="G36" si="0">SUM(G38:H43)</f>
        <v>0</v>
      </c>
      <c r="H36" s="998"/>
      <c r="I36" s="997">
        <f t="shared" ref="I36" si="1">SUM(I38:J43)</f>
        <v>0</v>
      </c>
      <c r="J36" s="998"/>
    </row>
    <row r="37" spans="1:10" ht="10" customHeight="1">
      <c r="A37" s="965" t="s">
        <v>79</v>
      </c>
      <c r="B37" s="965"/>
      <c r="C37" s="963"/>
      <c r="D37" s="964"/>
      <c r="E37" s="999"/>
      <c r="F37" s="1000"/>
      <c r="G37" s="999"/>
      <c r="H37" s="1000"/>
      <c r="I37" s="999"/>
      <c r="J37" s="1000"/>
    </row>
    <row r="38" spans="1:10" s="50" customFormat="1" ht="17" customHeight="1">
      <c r="A38" s="968" t="s">
        <v>80</v>
      </c>
      <c r="B38" s="968"/>
      <c r="C38" s="969"/>
      <c r="D38" s="969"/>
      <c r="E38" s="970"/>
      <c r="F38" s="970"/>
      <c r="G38" s="970"/>
      <c r="H38" s="970"/>
      <c r="I38" s="970"/>
      <c r="J38" s="970"/>
    </row>
    <row r="39" spans="1:10" s="50" customFormat="1" ht="17" customHeight="1">
      <c r="A39" s="968" t="s">
        <v>80</v>
      </c>
      <c r="B39" s="968"/>
      <c r="C39" s="969"/>
      <c r="D39" s="969"/>
      <c r="E39" s="970"/>
      <c r="F39" s="970"/>
      <c r="G39" s="970"/>
      <c r="H39" s="970"/>
      <c r="I39" s="970"/>
      <c r="J39" s="970"/>
    </row>
    <row r="40" spans="1:10" s="50" customFormat="1" ht="17" customHeight="1">
      <c r="A40" s="968" t="s">
        <v>80</v>
      </c>
      <c r="B40" s="968"/>
      <c r="C40" s="969"/>
      <c r="D40" s="969"/>
      <c r="E40" s="970"/>
      <c r="F40" s="970"/>
      <c r="G40" s="970"/>
      <c r="H40" s="970"/>
      <c r="I40" s="970"/>
      <c r="J40" s="970"/>
    </row>
    <row r="41" spans="1:10" s="50" customFormat="1" ht="17" customHeight="1">
      <c r="A41" s="968" t="s">
        <v>80</v>
      </c>
      <c r="B41" s="968"/>
      <c r="C41" s="969"/>
      <c r="D41" s="969"/>
      <c r="E41" s="970"/>
      <c r="F41" s="970"/>
      <c r="G41" s="970"/>
      <c r="H41" s="970"/>
      <c r="I41" s="970"/>
      <c r="J41" s="970"/>
    </row>
    <row r="42" spans="1:10" s="50" customFormat="1" ht="17" customHeight="1">
      <c r="A42" s="968" t="s">
        <v>80</v>
      </c>
      <c r="B42" s="968"/>
      <c r="C42" s="969"/>
      <c r="D42" s="969"/>
      <c r="E42" s="970"/>
      <c r="F42" s="970"/>
      <c r="G42" s="970"/>
      <c r="H42" s="970"/>
      <c r="I42" s="970"/>
      <c r="J42" s="970"/>
    </row>
    <row r="43" spans="1:10" s="50" customFormat="1" ht="17" customHeight="1">
      <c r="A43" s="968" t="s">
        <v>80</v>
      </c>
      <c r="B43" s="968"/>
      <c r="C43" s="969"/>
      <c r="D43" s="969"/>
      <c r="E43" s="970"/>
      <c r="F43" s="970"/>
      <c r="G43" s="970"/>
      <c r="H43" s="970"/>
      <c r="I43" s="970"/>
      <c r="J43" s="970"/>
    </row>
    <row r="44" spans="1:10" ht="18" customHeight="1">
      <c r="A44" s="978" t="s">
        <v>81</v>
      </c>
      <c r="B44" s="1007"/>
      <c r="C44" s="1008"/>
      <c r="D44" s="1009"/>
      <c r="E44" s="1001">
        <f>SUM(E46:F53)</f>
        <v>0</v>
      </c>
      <c r="F44" s="1002"/>
      <c r="G44" s="1001">
        <f>SUM(G46:H53)</f>
        <v>0</v>
      </c>
      <c r="H44" s="1002"/>
      <c r="I44" s="1001">
        <f t="shared" ref="I44" si="2">SUM(I46:J53)</f>
        <v>0</v>
      </c>
      <c r="J44" s="1002"/>
    </row>
    <row r="45" spans="1:10" ht="13.5" customHeight="1">
      <c r="A45" s="983" t="s">
        <v>815</v>
      </c>
      <c r="B45" s="984"/>
      <c r="C45" s="1010"/>
      <c r="D45" s="1011"/>
      <c r="E45" s="1003"/>
      <c r="F45" s="1004"/>
      <c r="G45" s="1003"/>
      <c r="H45" s="1004"/>
      <c r="I45" s="1003"/>
      <c r="J45" s="1004"/>
    </row>
    <row r="46" spans="1:10" s="50" customFormat="1" ht="17" customHeight="1">
      <c r="A46" s="968" t="s">
        <v>80</v>
      </c>
      <c r="B46" s="968"/>
      <c r="C46" s="969"/>
      <c r="D46" s="969"/>
      <c r="E46" s="970"/>
      <c r="F46" s="970"/>
      <c r="G46" s="971"/>
      <c r="H46" s="972"/>
      <c r="I46" s="971"/>
      <c r="J46" s="972"/>
    </row>
    <row r="47" spans="1:10" s="50" customFormat="1" ht="17" customHeight="1">
      <c r="A47" s="968" t="s">
        <v>80</v>
      </c>
      <c r="B47" s="968"/>
      <c r="C47" s="969"/>
      <c r="D47" s="969"/>
      <c r="E47" s="970"/>
      <c r="F47" s="970"/>
      <c r="G47" s="971"/>
      <c r="H47" s="972"/>
      <c r="I47" s="971"/>
      <c r="J47" s="972"/>
    </row>
    <row r="48" spans="1:10" s="50" customFormat="1" ht="17" customHeight="1">
      <c r="A48" s="973" t="s">
        <v>80</v>
      </c>
      <c r="B48" s="974"/>
      <c r="C48" s="975"/>
      <c r="D48" s="976"/>
      <c r="E48" s="977"/>
      <c r="F48" s="972"/>
      <c r="G48" s="977"/>
      <c r="H48" s="972"/>
      <c r="I48" s="977"/>
      <c r="J48" s="972"/>
    </row>
    <row r="49" spans="1:12" s="50" customFormat="1" ht="17" customHeight="1">
      <c r="A49" s="973" t="s">
        <v>80</v>
      </c>
      <c r="B49" s="974"/>
      <c r="C49" s="975"/>
      <c r="D49" s="976"/>
      <c r="E49" s="977"/>
      <c r="F49" s="972"/>
      <c r="G49" s="977"/>
      <c r="H49" s="972"/>
      <c r="I49" s="977"/>
      <c r="J49" s="972"/>
    </row>
    <row r="50" spans="1:12" s="50" customFormat="1" ht="17" customHeight="1">
      <c r="A50" s="968" t="s">
        <v>80</v>
      </c>
      <c r="B50" s="968"/>
      <c r="C50" s="969"/>
      <c r="D50" s="969"/>
      <c r="E50" s="970"/>
      <c r="F50" s="970"/>
      <c r="G50" s="971"/>
      <c r="H50" s="972"/>
      <c r="I50" s="971"/>
      <c r="J50" s="972"/>
    </row>
    <row r="51" spans="1:12" s="50" customFormat="1" ht="17" customHeight="1">
      <c r="A51" s="968" t="s">
        <v>80</v>
      </c>
      <c r="B51" s="968"/>
      <c r="C51" s="969"/>
      <c r="D51" s="969"/>
      <c r="E51" s="970"/>
      <c r="F51" s="970"/>
      <c r="G51" s="971"/>
      <c r="H51" s="972"/>
      <c r="I51" s="971"/>
      <c r="J51" s="972"/>
    </row>
    <row r="52" spans="1:12" s="50" customFormat="1" ht="17" customHeight="1">
      <c r="A52" s="968" t="s">
        <v>80</v>
      </c>
      <c r="B52" s="968"/>
      <c r="C52" s="969"/>
      <c r="D52" s="969"/>
      <c r="E52" s="970"/>
      <c r="F52" s="970"/>
      <c r="G52" s="971"/>
      <c r="H52" s="972"/>
      <c r="I52" s="971"/>
      <c r="J52" s="972"/>
    </row>
    <row r="53" spans="1:12" s="50" customFormat="1" ht="17" customHeight="1">
      <c r="A53" s="968" t="s">
        <v>80</v>
      </c>
      <c r="B53" s="968"/>
      <c r="C53" s="969"/>
      <c r="D53" s="969"/>
      <c r="E53" s="970"/>
      <c r="F53" s="970"/>
      <c r="G53" s="971"/>
      <c r="H53" s="972"/>
      <c r="I53" s="971"/>
      <c r="J53" s="972"/>
    </row>
    <row r="54" spans="1:12" ht="14.25" customHeight="1">
      <c r="A54" s="978" t="s">
        <v>703</v>
      </c>
      <c r="B54" s="979"/>
      <c r="C54" s="980"/>
      <c r="D54" s="949"/>
      <c r="E54" s="981"/>
      <c r="F54" s="982"/>
      <c r="G54" s="53"/>
      <c r="H54" s="54"/>
      <c r="I54" s="53"/>
      <c r="J54" s="54"/>
      <c r="K54" s="50"/>
      <c r="L54" s="55"/>
    </row>
    <row r="55" spans="1:12" ht="14.25" customHeight="1">
      <c r="A55" s="983" t="s">
        <v>805</v>
      </c>
      <c r="B55" s="984"/>
      <c r="C55" s="985"/>
      <c r="D55" s="986"/>
      <c r="E55" s="987"/>
      <c r="F55" s="988"/>
      <c r="G55" s="56"/>
      <c r="H55" s="469"/>
      <c r="I55" s="987"/>
      <c r="J55" s="988"/>
      <c r="K55" s="50"/>
      <c r="L55" s="50"/>
    </row>
    <row r="56" spans="1:12" ht="14.25" customHeight="1">
      <c r="A56" s="989" t="s">
        <v>82</v>
      </c>
      <c r="B56" s="990"/>
      <c r="C56" s="963"/>
      <c r="D56" s="964"/>
      <c r="E56" s="991"/>
      <c r="F56" s="992"/>
      <c r="G56" s="53"/>
      <c r="H56" s="54"/>
      <c r="I56" s="993"/>
      <c r="J56" s="992"/>
      <c r="K56" s="50"/>
      <c r="L56" s="50"/>
    </row>
    <row r="57" spans="1:12" ht="14.25" customHeight="1">
      <c r="A57" s="983" t="s">
        <v>437</v>
      </c>
      <c r="B57" s="984"/>
      <c r="C57" s="994"/>
      <c r="D57" s="995"/>
      <c r="E57" s="987"/>
      <c r="F57" s="988"/>
      <c r="G57" s="56"/>
      <c r="H57" s="469"/>
      <c r="I57" s="996"/>
      <c r="J57" s="988"/>
      <c r="K57" s="50"/>
      <c r="L57" s="50"/>
    </row>
    <row r="58" spans="1:12" ht="14.5">
      <c r="C58" s="50"/>
      <c r="D58" s="50"/>
      <c r="E58" s="57"/>
      <c r="F58" s="57"/>
      <c r="G58" s="57"/>
      <c r="H58" s="57"/>
      <c r="I58" s="57"/>
      <c r="J58" s="57"/>
      <c r="K58" s="50"/>
      <c r="L58" s="50"/>
    </row>
    <row r="59" spans="1:12" ht="14.5">
      <c r="C59" s="50"/>
      <c r="D59" s="50"/>
      <c r="E59" s="57"/>
      <c r="F59" s="57"/>
      <c r="G59" s="57"/>
      <c r="H59" s="58"/>
      <c r="I59" s="57"/>
      <c r="J59" s="57"/>
      <c r="K59" s="59"/>
      <c r="L59" s="50"/>
    </row>
    <row r="60" spans="1:12" ht="14.5">
      <c r="C60" s="50"/>
      <c r="D60" s="50"/>
      <c r="E60" s="57"/>
      <c r="F60" s="57"/>
      <c r="G60" s="57"/>
      <c r="H60" s="60"/>
      <c r="I60" s="50"/>
      <c r="J60" s="57"/>
      <c r="K60" s="50"/>
      <c r="L60" s="50"/>
    </row>
    <row r="61" spans="1:12" ht="14.5">
      <c r="C61" s="50"/>
      <c r="D61" s="50"/>
      <c r="E61" s="57"/>
      <c r="F61" s="57"/>
      <c r="G61" s="57"/>
      <c r="H61" s="57"/>
      <c r="I61" s="57"/>
      <c r="J61" s="57"/>
      <c r="K61" s="50"/>
      <c r="L61" s="50"/>
    </row>
    <row r="62" spans="1:12" ht="14.5">
      <c r="C62" s="50"/>
      <c r="D62" s="50"/>
      <c r="E62" s="50"/>
      <c r="F62" s="50"/>
      <c r="G62" s="50"/>
      <c r="H62" s="61"/>
      <c r="I62" s="50"/>
      <c r="J62" s="50"/>
      <c r="K62" s="50"/>
      <c r="L62" s="50"/>
    </row>
    <row r="63" spans="1:12" ht="14.5">
      <c r="C63" s="50"/>
      <c r="D63" s="50"/>
      <c r="E63" s="50"/>
      <c r="F63" s="50"/>
      <c r="G63" s="50"/>
      <c r="H63" s="50"/>
      <c r="I63" s="50"/>
      <c r="J63" s="50"/>
      <c r="K63" s="50"/>
      <c r="L63" s="50"/>
    </row>
    <row r="64" spans="1:12" ht="14.5">
      <c r="C64" s="50"/>
      <c r="D64" s="50"/>
      <c r="E64" s="50"/>
      <c r="F64" s="50"/>
      <c r="G64" s="50"/>
      <c r="H64" s="50"/>
      <c r="I64" s="50"/>
      <c r="J64" s="50"/>
      <c r="K64" s="50"/>
      <c r="L64" s="50"/>
    </row>
    <row r="65" spans="3:12" ht="14.5">
      <c r="C65" s="50"/>
      <c r="D65" s="50"/>
      <c r="E65" s="50"/>
      <c r="F65" s="50"/>
      <c r="G65" s="50"/>
      <c r="H65" s="50"/>
      <c r="I65" s="50"/>
      <c r="J65" s="50"/>
      <c r="K65" s="50"/>
      <c r="L65" s="50"/>
    </row>
  </sheetData>
  <mergeCells count="152">
    <mergeCell ref="I27:I28"/>
    <mergeCell ref="G27:G28"/>
    <mergeCell ref="E36:F37"/>
    <mergeCell ref="G36:H37"/>
    <mergeCell ref="I36:J37"/>
    <mergeCell ref="I44:J45"/>
    <mergeCell ref="G44:H45"/>
    <mergeCell ref="E44:F45"/>
    <mergeCell ref="H18:H19"/>
    <mergeCell ref="J18:J19"/>
    <mergeCell ref="H27:H28"/>
    <mergeCell ref="J27:J28"/>
    <mergeCell ref="A29:F29"/>
    <mergeCell ref="A44:B44"/>
    <mergeCell ref="C44:D44"/>
    <mergeCell ref="A45:B45"/>
    <mergeCell ref="C45:D45"/>
    <mergeCell ref="A42:B42"/>
    <mergeCell ref="C42:D42"/>
    <mergeCell ref="E42:F42"/>
    <mergeCell ref="G42:H42"/>
    <mergeCell ref="I42:J42"/>
    <mergeCell ref="A43:B43"/>
    <mergeCell ref="C43:D43"/>
    <mergeCell ref="I55:J55"/>
    <mergeCell ref="A56:B56"/>
    <mergeCell ref="C56:D56"/>
    <mergeCell ref="E56:F56"/>
    <mergeCell ref="I56:J56"/>
    <mergeCell ref="A57:B57"/>
    <mergeCell ref="C57:D57"/>
    <mergeCell ref="E57:F57"/>
    <mergeCell ref="I57:J57"/>
    <mergeCell ref="A54:B54"/>
    <mergeCell ref="C54:D54"/>
    <mergeCell ref="E54:F54"/>
    <mergeCell ref="A55:B55"/>
    <mergeCell ref="C55:D55"/>
    <mergeCell ref="E55:F55"/>
    <mergeCell ref="A52:B52"/>
    <mergeCell ref="C52:D52"/>
    <mergeCell ref="E52:F52"/>
    <mergeCell ref="G52:H52"/>
    <mergeCell ref="I52:J52"/>
    <mergeCell ref="A53:B53"/>
    <mergeCell ref="C53:D53"/>
    <mergeCell ref="E53:F53"/>
    <mergeCell ref="G53:H53"/>
    <mergeCell ref="I53:J53"/>
    <mergeCell ref="A50:B50"/>
    <mergeCell ref="C50:D50"/>
    <mergeCell ref="E50:F50"/>
    <mergeCell ref="G50:H50"/>
    <mergeCell ref="I50:J50"/>
    <mergeCell ref="A51:B51"/>
    <mergeCell ref="C51:D51"/>
    <mergeCell ref="E51:F51"/>
    <mergeCell ref="G51:H51"/>
    <mergeCell ref="I51:J51"/>
    <mergeCell ref="A48:B48"/>
    <mergeCell ref="C48:D48"/>
    <mergeCell ref="E48:F48"/>
    <mergeCell ref="G48:H48"/>
    <mergeCell ref="I48:J48"/>
    <mergeCell ref="A49:B49"/>
    <mergeCell ref="C49:D49"/>
    <mergeCell ref="E49:F49"/>
    <mergeCell ref="G49:H49"/>
    <mergeCell ref="I49:J49"/>
    <mergeCell ref="A46:B46"/>
    <mergeCell ref="C46:D46"/>
    <mergeCell ref="E46:F46"/>
    <mergeCell ref="G46:H46"/>
    <mergeCell ref="I46:J46"/>
    <mergeCell ref="A47:B47"/>
    <mergeCell ref="C47:D47"/>
    <mergeCell ref="E47:F47"/>
    <mergeCell ref="G47:H47"/>
    <mergeCell ref="I47:J47"/>
    <mergeCell ref="E43:F43"/>
    <mergeCell ref="G43:H43"/>
    <mergeCell ref="I43:J43"/>
    <mergeCell ref="A40:B40"/>
    <mergeCell ref="C40:D40"/>
    <mergeCell ref="E40:F40"/>
    <mergeCell ref="G40:H40"/>
    <mergeCell ref="I40:J40"/>
    <mergeCell ref="A41:B41"/>
    <mergeCell ref="C41:D41"/>
    <mergeCell ref="E41:F41"/>
    <mergeCell ref="G41:H41"/>
    <mergeCell ref="I41:J41"/>
    <mergeCell ref="A38:B38"/>
    <mergeCell ref="C38:D38"/>
    <mergeCell ref="E38:F38"/>
    <mergeCell ref="G38:H38"/>
    <mergeCell ref="I38:J38"/>
    <mergeCell ref="A39:B39"/>
    <mergeCell ref="C39:D39"/>
    <mergeCell ref="E39:F39"/>
    <mergeCell ref="G39:H39"/>
    <mergeCell ref="I39:J39"/>
    <mergeCell ref="A36:B36"/>
    <mergeCell ref="C36:D36"/>
    <mergeCell ref="A37:B37"/>
    <mergeCell ref="C37:D37"/>
    <mergeCell ref="I34:J34"/>
    <mergeCell ref="A35:B35"/>
    <mergeCell ref="C35:D35"/>
    <mergeCell ref="E35:F35"/>
    <mergeCell ref="G35:H35"/>
    <mergeCell ref="I35:J35"/>
    <mergeCell ref="B30:H30"/>
    <mergeCell ref="B31:H31"/>
    <mergeCell ref="B32:H32"/>
    <mergeCell ref="A34:B34"/>
    <mergeCell ref="C34:D34"/>
    <mergeCell ref="E34:F34"/>
    <mergeCell ref="G34:H34"/>
    <mergeCell ref="A27:F27"/>
    <mergeCell ref="A28:F28"/>
    <mergeCell ref="B7:C7"/>
    <mergeCell ref="D7:F7"/>
    <mergeCell ref="G7:H7"/>
    <mergeCell ref="I7:J7"/>
    <mergeCell ref="A8:A9"/>
    <mergeCell ref="B8:C9"/>
    <mergeCell ref="D8:F9"/>
    <mergeCell ref="D16:F16"/>
    <mergeCell ref="D17:F17"/>
    <mergeCell ref="A20:J20"/>
    <mergeCell ref="A21:J21"/>
    <mergeCell ref="D22:F22"/>
    <mergeCell ref="A10:J10"/>
    <mergeCell ref="A11:J11"/>
    <mergeCell ref="D12:F12"/>
    <mergeCell ref="D13:F13"/>
    <mergeCell ref="D14:F14"/>
    <mergeCell ref="D15:F15"/>
    <mergeCell ref="G18:G19"/>
    <mergeCell ref="I18:I19"/>
    <mergeCell ref="A18:F18"/>
    <mergeCell ref="A19:F19"/>
    <mergeCell ref="B4:C4"/>
    <mergeCell ref="D4:F4"/>
    <mergeCell ref="G4:J4"/>
    <mergeCell ref="A5:A6"/>
    <mergeCell ref="B5:C6"/>
    <mergeCell ref="D5:F6"/>
    <mergeCell ref="G5:J5"/>
    <mergeCell ref="G6:H6"/>
    <mergeCell ref="I6:J6"/>
  </mergeCells>
  <printOptions horizontalCentered="1"/>
  <pageMargins left="0.18518518518518501" right="0.119047619047619" top="0.7" bottom="0.55000000000000004" header="0.3" footer="0.3"/>
  <pageSetup paperSize="9" scale="84" orientation="portrait" r:id="rId1"/>
  <headerFooter scaleWithDoc="0">
    <oddHeader>&amp;L&amp;"Times New Roman,Bold"&amp;9TOI 01 / II</oddHeader>
    <oddFooter>&amp;R&amp;G</oddFooter>
  </headerFooter>
  <rowBreaks count="1" manualBreakCount="1">
    <brk id="57" max="16383" man="1"/>
  </rowBreaks>
  <colBreaks count="1" manualBreakCount="1">
    <brk id="10" max="1048575" man="1"/>
  </colBreaks>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1:G47"/>
  <sheetViews>
    <sheetView showGridLines="0" view="pageBreakPreview" topLeftCell="A19" zoomScale="190" zoomScaleNormal="100" zoomScaleSheetLayoutView="190" zoomScalePageLayoutView="80" workbookViewId="0">
      <selection activeCell="AE78" sqref="AE78"/>
    </sheetView>
  </sheetViews>
  <sheetFormatPr defaultColWidth="9.08984375" defaultRowHeight="13"/>
  <cols>
    <col min="1" max="1" width="22.6328125" style="111" customWidth="1"/>
    <col min="2" max="2" width="24.36328125" style="111" customWidth="1"/>
    <col min="3" max="3" width="2.7265625" style="110" customWidth="1"/>
    <col min="4" max="4" width="2.90625" style="112" customWidth="1"/>
    <col min="5" max="5" width="22.36328125" style="111" customWidth="1"/>
    <col min="6" max="6" width="22" style="111" customWidth="1"/>
    <col min="7" max="7" width="2.6328125" style="111" customWidth="1"/>
    <col min="8" max="16384" width="9.08984375" style="111"/>
  </cols>
  <sheetData>
    <row r="1" spans="1:7" s="42" customFormat="1" ht="32.25" customHeight="1">
      <c r="A1" s="45"/>
      <c r="B1" s="45"/>
      <c r="C1" s="45"/>
      <c r="D1" s="45"/>
      <c r="E1" s="45"/>
      <c r="F1" s="45"/>
    </row>
    <row r="2" spans="1:7" s="42" customFormat="1" ht="14.5" customHeight="1">
      <c r="A2" s="701" t="s">
        <v>500</v>
      </c>
      <c r="B2" s="45"/>
      <c r="C2" s="45"/>
      <c r="D2" s="45"/>
      <c r="E2" s="45"/>
      <c r="F2" s="504"/>
    </row>
    <row r="3" spans="1:7" s="42" customFormat="1" ht="7.5" customHeight="1">
      <c r="A3" s="709" t="s">
        <v>501</v>
      </c>
      <c r="B3" s="45"/>
      <c r="C3" s="45"/>
      <c r="D3" s="45"/>
      <c r="E3" s="45"/>
      <c r="F3" s="504"/>
    </row>
    <row r="4" spans="1:7" s="42" customFormat="1" ht="4.5" customHeight="1">
      <c r="A4" s="709"/>
      <c r="B4" s="45"/>
      <c r="C4" s="45"/>
      <c r="D4" s="45"/>
      <c r="E4" s="45"/>
      <c r="F4" s="504"/>
    </row>
    <row r="5" spans="1:7" s="42" customFormat="1" ht="12" customHeight="1">
      <c r="A5" s="701" t="s">
        <v>622</v>
      </c>
      <c r="B5" s="1588"/>
      <c r="C5" s="1588"/>
      <c r="D5" s="1588"/>
      <c r="E5" s="1588"/>
      <c r="F5" s="1588"/>
    </row>
    <row r="6" spans="1:7" s="42" customFormat="1" ht="7.5" customHeight="1">
      <c r="A6" s="709" t="s">
        <v>623</v>
      </c>
      <c r="B6" s="495"/>
      <c r="C6" s="495"/>
      <c r="D6" s="495"/>
      <c r="E6" s="495"/>
      <c r="F6" s="640"/>
    </row>
    <row r="7" spans="1:7" s="42" customFormat="1" ht="7.5" customHeight="1">
      <c r="A7" s="361"/>
      <c r="B7" s="45"/>
      <c r="C7" s="45"/>
      <c r="D7" s="45"/>
      <c r="E7" s="45"/>
      <c r="F7" s="504"/>
    </row>
    <row r="8" spans="1:7" s="42" customFormat="1" ht="29.5" customHeight="1">
      <c r="A8" s="361"/>
      <c r="B8" s="45"/>
      <c r="C8" s="45"/>
      <c r="D8" s="45"/>
      <c r="E8" s="45"/>
      <c r="F8" s="504"/>
    </row>
    <row r="9" spans="1:7" s="42" customFormat="1" ht="17.25" customHeight="1">
      <c r="A9" s="1589"/>
      <c r="B9" s="1589"/>
      <c r="C9" s="1589"/>
      <c r="D9" s="1589"/>
      <c r="E9" s="1589"/>
      <c r="F9" s="1589"/>
      <c r="G9" s="1589"/>
    </row>
    <row r="10" spans="1:7" s="42" customFormat="1" ht="12.75" customHeight="1">
      <c r="A10" s="1507"/>
      <c r="B10" s="1507"/>
      <c r="C10" s="1507"/>
      <c r="D10" s="1507"/>
      <c r="E10" s="1507"/>
      <c r="F10" s="1507"/>
      <c r="G10" s="1590"/>
    </row>
    <row r="11" spans="1:7" s="42" customFormat="1" ht="6.75" customHeight="1">
      <c r="A11" s="45"/>
      <c r="B11" s="45"/>
      <c r="C11" s="45"/>
      <c r="D11" s="45"/>
      <c r="E11" s="45"/>
      <c r="F11" s="45"/>
    </row>
    <row r="12" spans="1:7" s="98" customFormat="1" ht="18" customHeight="1">
      <c r="A12" s="1591" t="s">
        <v>68</v>
      </c>
      <c r="B12" s="1592"/>
      <c r="C12" s="1593" t="s">
        <v>84</v>
      </c>
      <c r="D12" s="1594"/>
      <c r="E12" s="577" t="s">
        <v>85</v>
      </c>
      <c r="F12" s="577" t="s">
        <v>117</v>
      </c>
    </row>
    <row r="13" spans="1:7" s="100" customFormat="1" ht="15" customHeight="1">
      <c r="A13" s="1584" t="s">
        <v>73</v>
      </c>
      <c r="B13" s="1585"/>
      <c r="C13" s="1586" t="s">
        <v>87</v>
      </c>
      <c r="D13" s="1587"/>
      <c r="E13" s="578" t="s">
        <v>713</v>
      </c>
      <c r="F13" s="578" t="s">
        <v>714</v>
      </c>
    </row>
    <row r="14" spans="1:7" s="100" customFormat="1" ht="19.5" customHeight="1">
      <c r="A14" s="1595" t="s">
        <v>502</v>
      </c>
      <c r="B14" s="1596"/>
      <c r="C14" s="1582" t="s">
        <v>503</v>
      </c>
      <c r="D14" s="1583">
        <v>0</v>
      </c>
      <c r="E14" s="1116">
        <f>SUM(E16:E22)</f>
        <v>0</v>
      </c>
      <c r="F14" s="1116">
        <f>SUM(F16:F22)</f>
        <v>0</v>
      </c>
    </row>
    <row r="15" spans="1:7" s="100" customFormat="1" ht="13.5" customHeight="1">
      <c r="A15" s="1598" t="s">
        <v>1006</v>
      </c>
      <c r="B15" s="1599"/>
      <c r="C15" s="1576"/>
      <c r="D15" s="1578"/>
      <c r="E15" s="1597"/>
      <c r="F15" s="1597"/>
    </row>
    <row r="16" spans="1:7" s="579" customFormat="1" ht="17.25" customHeight="1">
      <c r="A16" s="1600" t="s">
        <v>120</v>
      </c>
      <c r="B16" s="1601"/>
      <c r="C16" s="1582" t="s">
        <v>503</v>
      </c>
      <c r="D16" s="1583">
        <v>1</v>
      </c>
      <c r="E16" s="1036">
        <v>0</v>
      </c>
      <c r="F16" s="1036">
        <v>0</v>
      </c>
    </row>
    <row r="17" spans="1:6" s="100" customFormat="1" ht="14.25" customHeight="1">
      <c r="A17" s="580" t="s">
        <v>121</v>
      </c>
      <c r="B17" s="581"/>
      <c r="C17" s="1576"/>
      <c r="D17" s="1578"/>
      <c r="E17" s="1331"/>
      <c r="F17" s="1331"/>
    </row>
    <row r="18" spans="1:6" s="579" customFormat="1" ht="17.25" customHeight="1">
      <c r="A18" s="1600" t="s">
        <v>123</v>
      </c>
      <c r="B18" s="1601"/>
      <c r="C18" s="1582" t="s">
        <v>503</v>
      </c>
      <c r="D18" s="1583">
        <v>2</v>
      </c>
      <c r="E18" s="1036">
        <v>0</v>
      </c>
      <c r="F18" s="1036">
        <v>0</v>
      </c>
    </row>
    <row r="19" spans="1:6" s="100" customFormat="1" ht="14.25" customHeight="1">
      <c r="A19" s="580" t="s">
        <v>710</v>
      </c>
      <c r="B19" s="581"/>
      <c r="C19" s="1576"/>
      <c r="D19" s="1578"/>
      <c r="E19" s="1331"/>
      <c r="F19" s="1331"/>
    </row>
    <row r="20" spans="1:6" s="579" customFormat="1" ht="17.25" customHeight="1">
      <c r="A20" s="1600" t="s">
        <v>125</v>
      </c>
      <c r="B20" s="1601"/>
      <c r="C20" s="1582" t="s">
        <v>503</v>
      </c>
      <c r="D20" s="1583">
        <v>3</v>
      </c>
      <c r="E20" s="1036">
        <v>0</v>
      </c>
      <c r="F20" s="1036">
        <v>0</v>
      </c>
    </row>
    <row r="21" spans="1:6" s="100" customFormat="1" ht="11.25" customHeight="1">
      <c r="A21" s="580" t="s">
        <v>126</v>
      </c>
      <c r="B21" s="581"/>
      <c r="C21" s="1576"/>
      <c r="D21" s="1578"/>
      <c r="E21" s="1331"/>
      <c r="F21" s="1331"/>
    </row>
    <row r="22" spans="1:6" s="582" customFormat="1" ht="17.25" customHeight="1">
      <c r="A22" s="1600" t="s">
        <v>154</v>
      </c>
      <c r="B22" s="1601"/>
      <c r="C22" s="1582" t="s">
        <v>503</v>
      </c>
      <c r="D22" s="1583">
        <v>4</v>
      </c>
      <c r="E22" s="1036">
        <v>0</v>
      </c>
      <c r="F22" s="1036">
        <v>0</v>
      </c>
    </row>
    <row r="23" spans="1:6" s="100" customFormat="1" ht="10.5" customHeight="1">
      <c r="A23" s="580" t="s">
        <v>155</v>
      </c>
      <c r="B23" s="581"/>
      <c r="C23" s="1576"/>
      <c r="D23" s="1578"/>
      <c r="E23" s="1331"/>
      <c r="F23" s="1331"/>
    </row>
    <row r="24" spans="1:6" s="105" customFormat="1" ht="19.899999999999999" customHeight="1">
      <c r="A24" s="1573" t="s">
        <v>504</v>
      </c>
      <c r="B24" s="1574"/>
      <c r="C24" s="1575" t="s">
        <v>503</v>
      </c>
      <c r="D24" s="1577">
        <v>5</v>
      </c>
      <c r="E24" s="1080">
        <f>SUM(E26:E47)</f>
        <v>0</v>
      </c>
      <c r="F24" s="1080">
        <f>SUM(F26:F47)</f>
        <v>0</v>
      </c>
    </row>
    <row r="25" spans="1:6" s="100" customFormat="1" ht="14.25" customHeight="1">
      <c r="A25" s="1580" t="s">
        <v>505</v>
      </c>
      <c r="B25" s="1581"/>
      <c r="C25" s="1576"/>
      <c r="D25" s="1578"/>
      <c r="E25" s="1579"/>
      <c r="F25" s="1579"/>
    </row>
    <row r="26" spans="1:6" s="584" customFormat="1" ht="17.25" customHeight="1">
      <c r="A26" s="755" t="s">
        <v>157</v>
      </c>
      <c r="B26" s="583"/>
      <c r="C26" s="1582" t="s">
        <v>503</v>
      </c>
      <c r="D26" s="1583">
        <v>6</v>
      </c>
      <c r="E26" s="1571">
        <v>0</v>
      </c>
      <c r="F26" s="1571">
        <v>0</v>
      </c>
    </row>
    <row r="27" spans="1:6" s="586" customFormat="1" ht="11.25" customHeight="1">
      <c r="A27" s="580" t="s">
        <v>158</v>
      </c>
      <c r="B27" s="585"/>
      <c r="C27" s="1576"/>
      <c r="D27" s="1578"/>
      <c r="E27" s="1572"/>
      <c r="F27" s="1572"/>
    </row>
    <row r="28" spans="1:6" s="584" customFormat="1" ht="17.25" customHeight="1">
      <c r="A28" s="755" t="s">
        <v>771</v>
      </c>
      <c r="B28" s="583"/>
      <c r="C28" s="1582" t="s">
        <v>503</v>
      </c>
      <c r="D28" s="1583">
        <v>7</v>
      </c>
      <c r="E28" s="1571">
        <v>0</v>
      </c>
      <c r="F28" s="1571">
        <v>0</v>
      </c>
    </row>
    <row r="29" spans="1:6" s="586" customFormat="1" ht="11.25" customHeight="1">
      <c r="A29" s="580" t="s">
        <v>160</v>
      </c>
      <c r="B29" s="585"/>
      <c r="C29" s="1576"/>
      <c r="D29" s="1578"/>
      <c r="E29" s="1572"/>
      <c r="F29" s="1572"/>
    </row>
    <row r="30" spans="1:6" s="584" customFormat="1" ht="17.25" customHeight="1">
      <c r="A30" s="755" t="s">
        <v>162</v>
      </c>
      <c r="B30" s="583"/>
      <c r="C30" s="1582" t="s">
        <v>503</v>
      </c>
      <c r="D30" s="1583">
        <v>8</v>
      </c>
      <c r="E30" s="1571">
        <v>0</v>
      </c>
      <c r="F30" s="1571">
        <v>0</v>
      </c>
    </row>
    <row r="31" spans="1:6" s="586" customFormat="1" ht="11.25" customHeight="1">
      <c r="A31" s="580" t="s">
        <v>163</v>
      </c>
      <c r="B31" s="585"/>
      <c r="C31" s="1576"/>
      <c r="D31" s="1578"/>
      <c r="E31" s="1572"/>
      <c r="F31" s="1572"/>
    </row>
    <row r="32" spans="1:6" s="584" customFormat="1" ht="17.25" customHeight="1">
      <c r="A32" s="755" t="s">
        <v>165</v>
      </c>
      <c r="B32" s="583"/>
      <c r="C32" s="1582" t="s">
        <v>503</v>
      </c>
      <c r="D32" s="1583">
        <v>9</v>
      </c>
      <c r="E32" s="1571">
        <v>0</v>
      </c>
      <c r="F32" s="1571">
        <v>0</v>
      </c>
    </row>
    <row r="33" spans="1:6" s="586" customFormat="1" ht="11.25" customHeight="1">
      <c r="A33" s="580" t="s">
        <v>166</v>
      </c>
      <c r="B33" s="585"/>
      <c r="C33" s="1576"/>
      <c r="D33" s="1578"/>
      <c r="E33" s="1572"/>
      <c r="F33" s="1572"/>
    </row>
    <row r="34" spans="1:6" s="584" customFormat="1" ht="17.25" customHeight="1">
      <c r="A34" s="755" t="s">
        <v>168</v>
      </c>
      <c r="B34" s="583"/>
      <c r="C34" s="1582" t="s">
        <v>503</v>
      </c>
      <c r="D34" s="1583">
        <v>10</v>
      </c>
      <c r="E34" s="1571">
        <v>0</v>
      </c>
      <c r="F34" s="1571">
        <v>0</v>
      </c>
    </row>
    <row r="35" spans="1:6" s="586" customFormat="1" ht="11.25" customHeight="1">
      <c r="A35" s="580" t="s">
        <v>169</v>
      </c>
      <c r="B35" s="585"/>
      <c r="C35" s="1576"/>
      <c r="D35" s="1578"/>
      <c r="E35" s="1572"/>
      <c r="F35" s="1572"/>
    </row>
    <row r="36" spans="1:6" s="587" customFormat="1" ht="17.25" customHeight="1">
      <c r="A36" s="755" t="s">
        <v>171</v>
      </c>
      <c r="B36" s="583"/>
      <c r="C36" s="1582" t="s">
        <v>503</v>
      </c>
      <c r="D36" s="1583">
        <v>11</v>
      </c>
      <c r="E36" s="1571">
        <v>0</v>
      </c>
      <c r="F36" s="1571">
        <v>0</v>
      </c>
    </row>
    <row r="37" spans="1:6" s="588" customFormat="1" ht="11.25" customHeight="1">
      <c r="A37" s="580" t="s">
        <v>753</v>
      </c>
      <c r="B37" s="585"/>
      <c r="C37" s="1576"/>
      <c r="D37" s="1578"/>
      <c r="E37" s="1572"/>
      <c r="F37" s="1572"/>
    </row>
    <row r="38" spans="1:6" s="584" customFormat="1" ht="17.25" customHeight="1">
      <c r="A38" s="755" t="s">
        <v>774</v>
      </c>
      <c r="B38" s="583"/>
      <c r="C38" s="1582" t="s">
        <v>503</v>
      </c>
      <c r="D38" s="1583">
        <v>12</v>
      </c>
      <c r="E38" s="1571">
        <v>0</v>
      </c>
      <c r="F38" s="1571">
        <v>0</v>
      </c>
    </row>
    <row r="39" spans="1:6" s="586" customFormat="1" ht="11.25" customHeight="1">
      <c r="A39" s="580" t="s">
        <v>173</v>
      </c>
      <c r="B39" s="585"/>
      <c r="C39" s="1576"/>
      <c r="D39" s="1578"/>
      <c r="E39" s="1572"/>
      <c r="F39" s="1572"/>
    </row>
    <row r="40" spans="1:6" s="584" customFormat="1" ht="17.25" customHeight="1">
      <c r="A40" s="755" t="s">
        <v>626</v>
      </c>
      <c r="B40" s="583"/>
      <c r="C40" s="1582" t="s">
        <v>503</v>
      </c>
      <c r="D40" s="1583">
        <v>13</v>
      </c>
      <c r="E40" s="1571">
        <v>0</v>
      </c>
      <c r="F40" s="1571">
        <v>0</v>
      </c>
    </row>
    <row r="41" spans="1:6" s="586" customFormat="1" ht="11.25" customHeight="1">
      <c r="A41" s="580" t="s">
        <v>754</v>
      </c>
      <c r="B41" s="585"/>
      <c r="C41" s="1576"/>
      <c r="D41" s="1578"/>
      <c r="E41" s="1572"/>
      <c r="F41" s="1572"/>
    </row>
    <row r="42" spans="1:6" s="584" customFormat="1" ht="17.25" customHeight="1">
      <c r="A42" s="755" t="s">
        <v>179</v>
      </c>
      <c r="B42" s="583"/>
      <c r="C42" s="1582" t="s">
        <v>503</v>
      </c>
      <c r="D42" s="1583">
        <v>14</v>
      </c>
      <c r="E42" s="1571">
        <v>0</v>
      </c>
      <c r="F42" s="1571">
        <v>0</v>
      </c>
    </row>
    <row r="43" spans="1:6" s="586" customFormat="1" ht="11.25" customHeight="1">
      <c r="A43" s="580" t="s">
        <v>772</v>
      </c>
      <c r="B43" s="585"/>
      <c r="C43" s="1576"/>
      <c r="D43" s="1578"/>
      <c r="E43" s="1572"/>
      <c r="F43" s="1572"/>
    </row>
    <row r="44" spans="1:6" s="587" customFormat="1" ht="17.25" customHeight="1">
      <c r="A44" s="755" t="s">
        <v>184</v>
      </c>
      <c r="B44" s="583"/>
      <c r="C44" s="1582" t="s">
        <v>503</v>
      </c>
      <c r="D44" s="1583">
        <v>15</v>
      </c>
      <c r="E44" s="1571">
        <v>0</v>
      </c>
      <c r="F44" s="1571">
        <v>0</v>
      </c>
    </row>
    <row r="45" spans="1:6" s="588" customFormat="1" ht="11.25" customHeight="1">
      <c r="A45" s="580" t="s">
        <v>773</v>
      </c>
      <c r="B45" s="585"/>
      <c r="C45" s="1576"/>
      <c r="D45" s="1578"/>
      <c r="E45" s="1572"/>
      <c r="F45" s="1572"/>
    </row>
    <row r="46" spans="1:6" s="587" customFormat="1" ht="17.25" customHeight="1">
      <c r="A46" s="755" t="s">
        <v>200</v>
      </c>
      <c r="B46" s="583"/>
      <c r="C46" s="1582" t="s">
        <v>503</v>
      </c>
      <c r="D46" s="1583">
        <v>16</v>
      </c>
      <c r="E46" s="1571">
        <v>0</v>
      </c>
      <c r="F46" s="1571">
        <v>0</v>
      </c>
    </row>
    <row r="47" spans="1:6" s="588" customFormat="1" ht="11.25" customHeight="1">
      <c r="A47" s="580" t="s">
        <v>201</v>
      </c>
      <c r="B47" s="585"/>
      <c r="C47" s="1576"/>
      <c r="D47" s="1578"/>
      <c r="E47" s="1572"/>
      <c r="F47" s="1572"/>
    </row>
  </sheetData>
  <mergeCells count="83">
    <mergeCell ref="C36:C37"/>
    <mergeCell ref="D36:D37"/>
    <mergeCell ref="C44:C45"/>
    <mergeCell ref="D44:D45"/>
    <mergeCell ref="C46:C47"/>
    <mergeCell ref="D46:D47"/>
    <mergeCell ref="C38:C39"/>
    <mergeCell ref="D38:D39"/>
    <mergeCell ref="C40:C41"/>
    <mergeCell ref="D40:D41"/>
    <mergeCell ref="C42:C43"/>
    <mergeCell ref="D42:D43"/>
    <mergeCell ref="C30:C31"/>
    <mergeCell ref="D30:D31"/>
    <mergeCell ref="C32:C33"/>
    <mergeCell ref="D32:D33"/>
    <mergeCell ref="C34:C35"/>
    <mergeCell ref="D34:D35"/>
    <mergeCell ref="A20:B20"/>
    <mergeCell ref="C20:C21"/>
    <mergeCell ref="D20:D21"/>
    <mergeCell ref="A22:B22"/>
    <mergeCell ref="C22:C23"/>
    <mergeCell ref="D22:D23"/>
    <mergeCell ref="A16:B16"/>
    <mergeCell ref="C16:C17"/>
    <mergeCell ref="D16:D17"/>
    <mergeCell ref="A18:B18"/>
    <mergeCell ref="C18:C19"/>
    <mergeCell ref="D18:D19"/>
    <mergeCell ref="A14:B14"/>
    <mergeCell ref="C14:C15"/>
    <mergeCell ref="D14:D15"/>
    <mergeCell ref="E14:E15"/>
    <mergeCell ref="F14:F15"/>
    <mergeCell ref="A15:B15"/>
    <mergeCell ref="A13:B13"/>
    <mergeCell ref="C13:D13"/>
    <mergeCell ref="B5:F5"/>
    <mergeCell ref="A9:G9"/>
    <mergeCell ref="A10:G10"/>
    <mergeCell ref="A12:B12"/>
    <mergeCell ref="C12:D12"/>
    <mergeCell ref="C26:C27"/>
    <mergeCell ref="D26:D27"/>
    <mergeCell ref="C28:C29"/>
    <mergeCell ref="E16:E17"/>
    <mergeCell ref="F16:F17"/>
    <mergeCell ref="E18:E19"/>
    <mergeCell ref="F18:F19"/>
    <mergeCell ref="E20:E21"/>
    <mergeCell ref="F20:F21"/>
    <mergeCell ref="D28:D29"/>
    <mergeCell ref="E22:E23"/>
    <mergeCell ref="F22:F23"/>
    <mergeCell ref="E26:E27"/>
    <mergeCell ref="F26:F27"/>
    <mergeCell ref="E28:E29"/>
    <mergeCell ref="F28:F29"/>
    <mergeCell ref="A24:B24"/>
    <mergeCell ref="C24:C25"/>
    <mergeCell ref="D24:D25"/>
    <mergeCell ref="E24:E25"/>
    <mergeCell ref="F24:F25"/>
    <mergeCell ref="A25:B25"/>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s>
  <printOptions horizontalCentered="1"/>
  <pageMargins left="0.185" right="0.12" top="0.196850393700787" bottom="0.35433070866141703" header="0.3" footer="0.3"/>
  <pageSetup paperSize="9" scale="98" orientation="portrait" r:id="rId1"/>
  <headerFooter alignWithMargins="0"/>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4:G53"/>
  <sheetViews>
    <sheetView view="pageBreakPreview" topLeftCell="A10" zoomScale="175" zoomScaleNormal="160" zoomScaleSheetLayoutView="175" workbookViewId="0">
      <selection activeCell="AE78" sqref="AE78"/>
    </sheetView>
  </sheetViews>
  <sheetFormatPr defaultColWidth="9.08984375" defaultRowHeight="14.5"/>
  <cols>
    <col min="1" max="1" width="58.6328125" style="422" customWidth="1"/>
    <col min="2" max="2" width="9.08984375" style="422"/>
    <col min="3" max="3" width="31.08984375" style="422" customWidth="1"/>
    <col min="4" max="4" width="10.81640625" style="422" bestFit="1" customWidth="1"/>
    <col min="5" max="6" width="12.36328125" style="422" bestFit="1" customWidth="1"/>
    <col min="7" max="7" width="13.36328125" style="422" bestFit="1" customWidth="1"/>
    <col min="8" max="8" width="10.81640625" style="422" bestFit="1" customWidth="1"/>
    <col min="9" max="9" width="13.08984375" style="422" bestFit="1" customWidth="1"/>
    <col min="10" max="10" width="10.81640625" style="422" bestFit="1" customWidth="1"/>
    <col min="11" max="11" width="21.08984375" style="422" bestFit="1" customWidth="1"/>
    <col min="12" max="12" width="25.54296875" style="422" bestFit="1" customWidth="1"/>
    <col min="13" max="14" width="9.08984375" style="422"/>
    <col min="15" max="15" width="23.36328125" style="422" bestFit="1" customWidth="1"/>
    <col min="16" max="16384" width="9.08984375" style="422"/>
  </cols>
  <sheetData>
    <row r="14" spans="1:4" ht="56.5" customHeight="1"/>
    <row r="15" spans="1:4">
      <c r="A15" s="436"/>
      <c r="B15" s="436"/>
      <c r="C15" s="436"/>
      <c r="D15" s="436"/>
    </row>
    <row r="16" spans="1:4" ht="17">
      <c r="A16" s="818" t="s">
        <v>509</v>
      </c>
      <c r="B16" s="819"/>
      <c r="C16" s="819"/>
    </row>
    <row r="17" spans="1:7" ht="14.5" customHeight="1">
      <c r="A17" s="820" t="s">
        <v>529</v>
      </c>
      <c r="B17" s="819"/>
      <c r="C17" s="819"/>
    </row>
    <row r="18" spans="1:7" s="624" customFormat="1" ht="23">
      <c r="A18" s="821" t="s">
        <v>68</v>
      </c>
      <c r="B18" s="821" t="s">
        <v>84</v>
      </c>
      <c r="C18" s="821" t="s">
        <v>296</v>
      </c>
      <c r="D18" s="623"/>
      <c r="E18" s="623"/>
      <c r="F18" s="623"/>
      <c r="G18" s="623"/>
    </row>
    <row r="19" spans="1:7" s="626" customFormat="1" ht="14">
      <c r="A19" s="822" t="s">
        <v>73</v>
      </c>
      <c r="B19" s="822" t="s">
        <v>87</v>
      </c>
      <c r="C19" s="822" t="s">
        <v>66</v>
      </c>
      <c r="D19" s="625"/>
      <c r="E19" s="625"/>
      <c r="F19" s="625"/>
      <c r="G19" s="625"/>
    </row>
    <row r="20" spans="1:7" ht="18">
      <c r="A20" s="823" t="s">
        <v>591</v>
      </c>
      <c r="B20" s="1605" t="s">
        <v>533</v>
      </c>
      <c r="C20" s="1604">
        <f>'P10'!F33</f>
        <v>0</v>
      </c>
      <c r="D20" s="435"/>
      <c r="E20" s="435"/>
      <c r="F20" s="435"/>
      <c r="G20" s="435"/>
    </row>
    <row r="21" spans="1:7">
      <c r="A21" s="824" t="s">
        <v>592</v>
      </c>
      <c r="B21" s="1605"/>
      <c r="C21" s="1604"/>
      <c r="D21" s="434"/>
      <c r="E21" s="434"/>
      <c r="F21" s="434"/>
      <c r="G21" s="434"/>
    </row>
    <row r="22" spans="1:7" ht="18">
      <c r="A22" s="825" t="s">
        <v>531</v>
      </c>
      <c r="B22" s="1605" t="s">
        <v>534</v>
      </c>
      <c r="C22" s="1604">
        <v>0</v>
      </c>
      <c r="D22" s="434"/>
      <c r="E22" s="434"/>
      <c r="F22" s="434"/>
      <c r="G22" s="434"/>
    </row>
    <row r="23" spans="1:7">
      <c r="A23" s="826" t="s">
        <v>712</v>
      </c>
      <c r="B23" s="1605"/>
      <c r="C23" s="1604"/>
      <c r="D23" s="434"/>
      <c r="E23" s="434"/>
      <c r="F23" s="434"/>
      <c r="G23" s="434"/>
    </row>
    <row r="24" spans="1:7" ht="18">
      <c r="A24" s="825" t="s">
        <v>532</v>
      </c>
      <c r="B24" s="1605" t="s">
        <v>535</v>
      </c>
      <c r="C24" s="1604">
        <v>0</v>
      </c>
      <c r="D24" s="434"/>
      <c r="E24" s="434"/>
      <c r="F24" s="434"/>
      <c r="G24" s="434"/>
    </row>
    <row r="25" spans="1:7">
      <c r="A25" s="826" t="s">
        <v>1022</v>
      </c>
      <c r="B25" s="1605"/>
      <c r="C25" s="1604"/>
      <c r="D25" s="434"/>
      <c r="E25" s="434"/>
      <c r="F25" s="434"/>
      <c r="G25" s="434"/>
    </row>
    <row r="26" spans="1:7" ht="18">
      <c r="A26" s="827" t="s">
        <v>768</v>
      </c>
      <c r="B26" s="1602" t="s">
        <v>536</v>
      </c>
      <c r="C26" s="1604">
        <v>0</v>
      </c>
      <c r="D26" s="434"/>
      <c r="E26" s="434"/>
      <c r="F26" s="434"/>
      <c r="G26" s="434"/>
    </row>
    <row r="27" spans="1:7">
      <c r="A27" s="824" t="s">
        <v>769</v>
      </c>
      <c r="B27" s="1603"/>
      <c r="C27" s="1604"/>
      <c r="D27" s="433"/>
      <c r="E27" s="433"/>
      <c r="F27" s="433"/>
      <c r="G27" s="433"/>
    </row>
    <row r="28" spans="1:7" ht="18">
      <c r="A28" s="828" t="s">
        <v>530</v>
      </c>
      <c r="B28" s="1605" t="s">
        <v>537</v>
      </c>
      <c r="C28" s="1606">
        <v>0</v>
      </c>
      <c r="D28" s="433"/>
      <c r="E28" s="433"/>
      <c r="F28" s="433"/>
      <c r="G28" s="433"/>
    </row>
    <row r="29" spans="1:7">
      <c r="A29" s="829" t="s">
        <v>1025</v>
      </c>
      <c r="B29" s="1605"/>
      <c r="C29" s="1606"/>
      <c r="D29" s="432"/>
      <c r="E29" s="432"/>
      <c r="F29" s="432"/>
      <c r="G29" s="432"/>
    </row>
    <row r="30" spans="1:7" ht="10" customHeight="1">
      <c r="A30" s="812"/>
      <c r="B30" s="627"/>
      <c r="C30" s="628"/>
      <c r="D30" s="432"/>
      <c r="E30" s="432"/>
      <c r="F30" s="432"/>
      <c r="G30" s="432"/>
    </row>
    <row r="31" spans="1:7" ht="18">
      <c r="A31" s="813" t="s">
        <v>543</v>
      </c>
      <c r="B31" s="629"/>
      <c r="C31" s="630"/>
      <c r="D31" s="432"/>
      <c r="E31" s="432"/>
      <c r="F31" s="432"/>
      <c r="G31" s="432"/>
    </row>
    <row r="32" spans="1:7" s="423" customFormat="1" ht="16.5" customHeight="1">
      <c r="A32" s="814" t="s">
        <v>1007</v>
      </c>
      <c r="B32" s="431"/>
      <c r="C32" s="430"/>
      <c r="D32" s="428"/>
      <c r="E32" s="428"/>
      <c r="F32" s="428"/>
      <c r="G32" s="428"/>
    </row>
    <row r="33" spans="1:6" s="423" customFormat="1" ht="13.5" customHeight="1">
      <c r="A33" s="815" t="s">
        <v>542</v>
      </c>
      <c r="B33" s="427"/>
      <c r="C33" s="429"/>
    </row>
    <row r="34" spans="1:6" s="423" customFormat="1" ht="16.5" customHeight="1">
      <c r="A34" s="814" t="s">
        <v>1008</v>
      </c>
      <c r="B34" s="427"/>
      <c r="C34" s="429"/>
    </row>
    <row r="35" spans="1:6" s="423" customFormat="1" ht="13.5" customHeight="1">
      <c r="A35" s="816" t="s">
        <v>541</v>
      </c>
      <c r="B35" s="427"/>
      <c r="C35" s="426"/>
      <c r="F35" s="428"/>
    </row>
    <row r="36" spans="1:6" s="423" customFormat="1" ht="16.5" customHeight="1">
      <c r="A36" s="814" t="s">
        <v>1009</v>
      </c>
      <c r="B36" s="427"/>
      <c r="C36" s="426"/>
      <c r="F36" s="428"/>
    </row>
    <row r="37" spans="1:6" s="423" customFormat="1" ht="13.5" customHeight="1">
      <c r="A37" s="816" t="s">
        <v>540</v>
      </c>
      <c r="B37" s="427"/>
      <c r="C37" s="426"/>
    </row>
    <row r="38" spans="1:6" s="423" customFormat="1" ht="16.5" customHeight="1">
      <c r="A38" s="814" t="s">
        <v>1010</v>
      </c>
      <c r="B38" s="427"/>
      <c r="C38" s="426"/>
    </row>
    <row r="39" spans="1:6" s="423" customFormat="1" ht="13.5" customHeight="1">
      <c r="A39" s="817" t="s">
        <v>1011</v>
      </c>
      <c r="B39" s="425"/>
      <c r="C39" s="424"/>
    </row>
    <row r="53" ht="11.5" customHeight="1"/>
  </sheetData>
  <mergeCells count="10">
    <mergeCell ref="B26:B27"/>
    <mergeCell ref="C26:C27"/>
    <mergeCell ref="B28:B29"/>
    <mergeCell ref="C28:C29"/>
    <mergeCell ref="B20:B21"/>
    <mergeCell ref="C20:C21"/>
    <mergeCell ref="B22:B23"/>
    <mergeCell ref="C22:C23"/>
    <mergeCell ref="B24:B25"/>
    <mergeCell ref="C24:C25"/>
  </mergeCells>
  <printOptions horizontalCentered="1"/>
  <pageMargins left="0.185" right="0.12" top="0.196850393700787" bottom="0.35433070866141703" header="0.3" footer="0.3"/>
  <pageSetup paperSize="9" scale="97" orientation="portrait" r:id="rId1"/>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73"/>
  <sheetViews>
    <sheetView showGridLines="0" zoomScale="115" zoomScaleNormal="115" zoomScaleSheetLayoutView="70" workbookViewId="0">
      <selection activeCell="AE78" sqref="AE78"/>
    </sheetView>
  </sheetViews>
  <sheetFormatPr defaultColWidth="9.08984375" defaultRowHeight="22.5"/>
  <cols>
    <col min="1" max="1" width="62.36328125" style="80" customWidth="1"/>
    <col min="2" max="2" width="3.08984375" style="77" customWidth="1"/>
    <col min="3" max="3" width="3.08984375" style="78" customWidth="1"/>
    <col min="4" max="4" width="26.7265625" style="65" customWidth="1"/>
    <col min="5" max="5" width="26.90625" style="65" customWidth="1"/>
    <col min="6" max="16384" width="9.08984375" style="65"/>
  </cols>
  <sheetData>
    <row r="1" spans="1:6" ht="13.5" customHeight="1">
      <c r="A1" s="1020"/>
      <c r="B1" s="62"/>
      <c r="C1" s="63"/>
      <c r="D1" s="64"/>
      <c r="E1" s="64"/>
    </row>
    <row r="2" spans="1:6" ht="33.75" customHeight="1">
      <c r="A2" s="1021"/>
      <c r="B2" s="62"/>
      <c r="C2" s="63"/>
      <c r="D2" s="64"/>
      <c r="E2" s="66"/>
    </row>
    <row r="3" spans="1:6" ht="29.25" customHeight="1">
      <c r="A3" s="63"/>
      <c r="B3" s="62"/>
      <c r="C3" s="63"/>
      <c r="D3" s="64"/>
      <c r="E3" s="64"/>
    </row>
    <row r="4" spans="1:6" ht="18" customHeight="1">
      <c r="A4" s="67" t="s">
        <v>83</v>
      </c>
      <c r="B4" s="1022" t="s">
        <v>84</v>
      </c>
      <c r="C4" s="1023"/>
      <c r="D4" s="68" t="s">
        <v>85</v>
      </c>
      <c r="E4" s="68" t="s">
        <v>86</v>
      </c>
    </row>
    <row r="5" spans="1:6" ht="10.5" customHeight="1">
      <c r="A5" s="69" t="s">
        <v>73</v>
      </c>
      <c r="B5" s="1024" t="s">
        <v>87</v>
      </c>
      <c r="C5" s="1025"/>
      <c r="D5" s="69" t="s">
        <v>88</v>
      </c>
      <c r="E5" s="69" t="s">
        <v>89</v>
      </c>
    </row>
    <row r="6" spans="1:6" ht="20.25" customHeight="1">
      <c r="A6" s="70" t="s">
        <v>717</v>
      </c>
      <c r="B6" s="1026" t="s">
        <v>90</v>
      </c>
      <c r="C6" s="1027">
        <v>0</v>
      </c>
      <c r="D6" s="1028">
        <f>SUBTOTAL(9,D8:D61)</f>
        <v>0</v>
      </c>
      <c r="E6" s="1028">
        <f>SUBTOTAL(9,E8:E61)</f>
        <v>0</v>
      </c>
      <c r="F6" s="71"/>
    </row>
    <row r="7" spans="1:6" ht="13.25" customHeight="1">
      <c r="A7" s="72" t="s">
        <v>718</v>
      </c>
      <c r="B7" s="1026"/>
      <c r="C7" s="1027"/>
      <c r="D7" s="1029"/>
      <c r="E7" s="1029"/>
      <c r="F7" s="71"/>
    </row>
    <row r="8" spans="1:6" ht="17.25" customHeight="1">
      <c r="A8" s="73" t="s">
        <v>719</v>
      </c>
      <c r="B8" s="1030" t="s">
        <v>90</v>
      </c>
      <c r="C8" s="1032">
        <v>1</v>
      </c>
      <c r="D8" s="1034">
        <f>SUBTOTAL(9,D10:D31)</f>
        <v>0</v>
      </c>
      <c r="E8" s="1034">
        <f>SUBTOTAL(9,E10:E31)</f>
        <v>0</v>
      </c>
      <c r="F8" s="71"/>
    </row>
    <row r="9" spans="1:6" ht="13.25" customHeight="1">
      <c r="A9" s="74" t="s">
        <v>720</v>
      </c>
      <c r="B9" s="1031"/>
      <c r="C9" s="1033"/>
      <c r="D9" s="1035"/>
      <c r="E9" s="1035"/>
      <c r="F9" s="71"/>
    </row>
    <row r="10" spans="1:6" ht="17.25" customHeight="1">
      <c r="A10" s="647" t="s">
        <v>91</v>
      </c>
      <c r="B10" s="1016" t="s">
        <v>90</v>
      </c>
      <c r="C10" s="1018">
        <v>2</v>
      </c>
      <c r="D10" s="1012">
        <v>0</v>
      </c>
      <c r="E10" s="1012">
        <v>0</v>
      </c>
      <c r="F10" s="71"/>
    </row>
    <row r="11" spans="1:6" ht="13.25" customHeight="1">
      <c r="A11" s="75" t="s">
        <v>92</v>
      </c>
      <c r="B11" s="1017"/>
      <c r="C11" s="1019"/>
      <c r="D11" s="1013"/>
      <c r="E11" s="1013"/>
      <c r="F11" s="71"/>
    </row>
    <row r="12" spans="1:6" ht="17.25" customHeight="1">
      <c r="A12" s="647" t="s">
        <v>816</v>
      </c>
      <c r="B12" s="1016" t="s">
        <v>90</v>
      </c>
      <c r="C12" s="1018">
        <v>3</v>
      </c>
      <c r="D12" s="1012">
        <v>0</v>
      </c>
      <c r="E12" s="1012">
        <v>0</v>
      </c>
      <c r="F12" s="71"/>
    </row>
    <row r="13" spans="1:6" ht="13.25" customHeight="1">
      <c r="A13" s="75" t="s">
        <v>93</v>
      </c>
      <c r="B13" s="1017"/>
      <c r="C13" s="1019"/>
      <c r="D13" s="1013"/>
      <c r="E13" s="1013"/>
      <c r="F13" s="71"/>
    </row>
    <row r="14" spans="1:6" ht="17.25" customHeight="1">
      <c r="A14" s="647" t="s">
        <v>817</v>
      </c>
      <c r="B14" s="1016" t="s">
        <v>90</v>
      </c>
      <c r="C14" s="1018">
        <v>4</v>
      </c>
      <c r="D14" s="1012">
        <v>0</v>
      </c>
      <c r="E14" s="1012">
        <v>0</v>
      </c>
      <c r="F14" s="71"/>
    </row>
    <row r="15" spans="1:6" ht="13.25" customHeight="1">
      <c r="A15" s="75" t="s">
        <v>94</v>
      </c>
      <c r="B15" s="1017"/>
      <c r="C15" s="1019"/>
      <c r="D15" s="1013"/>
      <c r="E15" s="1013"/>
      <c r="F15" s="71"/>
    </row>
    <row r="16" spans="1:6" ht="17.25" customHeight="1">
      <c r="A16" s="647" t="s">
        <v>818</v>
      </c>
      <c r="B16" s="1016" t="s">
        <v>90</v>
      </c>
      <c r="C16" s="1018">
        <v>5</v>
      </c>
      <c r="D16" s="1012">
        <v>0</v>
      </c>
      <c r="E16" s="1012">
        <v>0</v>
      </c>
      <c r="F16" s="71"/>
    </row>
    <row r="17" spans="1:6" ht="13.25" customHeight="1">
      <c r="A17" s="75" t="s">
        <v>95</v>
      </c>
      <c r="B17" s="1017"/>
      <c r="C17" s="1019"/>
      <c r="D17" s="1013"/>
      <c r="E17" s="1013"/>
      <c r="F17" s="71"/>
    </row>
    <row r="18" spans="1:6" ht="17.25" customHeight="1">
      <c r="A18" s="647" t="s">
        <v>96</v>
      </c>
      <c r="B18" s="1016" t="s">
        <v>90</v>
      </c>
      <c r="C18" s="1018">
        <v>6</v>
      </c>
      <c r="D18" s="1012">
        <v>0</v>
      </c>
      <c r="E18" s="1012">
        <v>0</v>
      </c>
      <c r="F18" s="71"/>
    </row>
    <row r="19" spans="1:6" ht="13.25" customHeight="1">
      <c r="A19" s="75" t="s">
        <v>97</v>
      </c>
      <c r="B19" s="1017"/>
      <c r="C19" s="1019"/>
      <c r="D19" s="1013"/>
      <c r="E19" s="1013"/>
      <c r="F19" s="71"/>
    </row>
    <row r="20" spans="1:6" ht="17.25" customHeight="1">
      <c r="A20" s="647" t="s">
        <v>819</v>
      </c>
      <c r="B20" s="1016" t="s">
        <v>90</v>
      </c>
      <c r="C20" s="1018">
        <v>7</v>
      </c>
      <c r="D20" s="1012">
        <v>0</v>
      </c>
      <c r="E20" s="1012">
        <v>0</v>
      </c>
      <c r="F20" s="71"/>
    </row>
    <row r="21" spans="1:6" ht="13.25" customHeight="1">
      <c r="A21" s="75" t="s">
        <v>98</v>
      </c>
      <c r="B21" s="1017"/>
      <c r="C21" s="1019"/>
      <c r="D21" s="1013"/>
      <c r="E21" s="1013"/>
      <c r="F21" s="71"/>
    </row>
    <row r="22" spans="1:6" ht="17.25" customHeight="1">
      <c r="A22" s="647" t="s">
        <v>99</v>
      </c>
      <c r="B22" s="1016" t="s">
        <v>90</v>
      </c>
      <c r="C22" s="1018">
        <v>8</v>
      </c>
      <c r="D22" s="1012">
        <v>0</v>
      </c>
      <c r="E22" s="1012">
        <v>0</v>
      </c>
      <c r="F22" s="71"/>
    </row>
    <row r="23" spans="1:6" ht="13.25" customHeight="1">
      <c r="A23" s="75" t="s">
        <v>100</v>
      </c>
      <c r="B23" s="1017"/>
      <c r="C23" s="1019"/>
      <c r="D23" s="1013"/>
      <c r="E23" s="1013"/>
      <c r="F23" s="71"/>
    </row>
    <row r="24" spans="1:6" ht="17.25" customHeight="1">
      <c r="A24" s="647" t="s">
        <v>101</v>
      </c>
      <c r="B24" s="1016" t="s">
        <v>90</v>
      </c>
      <c r="C24" s="1018">
        <v>9</v>
      </c>
      <c r="D24" s="1012">
        <v>0</v>
      </c>
      <c r="E24" s="1012">
        <v>0</v>
      </c>
      <c r="F24" s="71"/>
    </row>
    <row r="25" spans="1:6" ht="13.25" customHeight="1">
      <c r="A25" s="75" t="s">
        <v>820</v>
      </c>
      <c r="B25" s="1017"/>
      <c r="C25" s="1019"/>
      <c r="D25" s="1013"/>
      <c r="E25" s="1013"/>
      <c r="F25" s="71"/>
    </row>
    <row r="26" spans="1:6" ht="17.25" customHeight="1">
      <c r="A26" s="647" t="s">
        <v>102</v>
      </c>
      <c r="B26" s="1016" t="s">
        <v>90</v>
      </c>
      <c r="C26" s="1018">
        <v>10</v>
      </c>
      <c r="D26" s="1012">
        <v>0</v>
      </c>
      <c r="E26" s="1012">
        <v>0</v>
      </c>
      <c r="F26" s="71"/>
    </row>
    <row r="27" spans="1:6" ht="13.25" customHeight="1">
      <c r="A27" s="75" t="s">
        <v>103</v>
      </c>
      <c r="B27" s="1017"/>
      <c r="C27" s="1019"/>
      <c r="D27" s="1013"/>
      <c r="E27" s="1013"/>
      <c r="F27" s="71"/>
    </row>
    <row r="28" spans="1:6" ht="17.25" customHeight="1">
      <c r="A28" s="647" t="s">
        <v>104</v>
      </c>
      <c r="B28" s="1016" t="s">
        <v>90</v>
      </c>
      <c r="C28" s="1018">
        <v>11</v>
      </c>
      <c r="D28" s="1012">
        <v>0</v>
      </c>
      <c r="E28" s="1012">
        <v>0</v>
      </c>
      <c r="F28" s="71"/>
    </row>
    <row r="29" spans="1:6" ht="13.25" customHeight="1">
      <c r="A29" s="75" t="s">
        <v>105</v>
      </c>
      <c r="B29" s="1017"/>
      <c r="C29" s="1019"/>
      <c r="D29" s="1013"/>
      <c r="E29" s="1013"/>
      <c r="F29" s="71"/>
    </row>
    <row r="30" spans="1:6" ht="17.25" customHeight="1">
      <c r="A30" s="647" t="s">
        <v>106</v>
      </c>
      <c r="B30" s="1016" t="s">
        <v>90</v>
      </c>
      <c r="C30" s="1018">
        <v>12</v>
      </c>
      <c r="D30" s="1012">
        <v>0</v>
      </c>
      <c r="E30" s="1012">
        <v>0</v>
      </c>
      <c r="F30" s="71"/>
    </row>
    <row r="31" spans="1:6" ht="13.25" customHeight="1">
      <c r="A31" s="75" t="s">
        <v>107</v>
      </c>
      <c r="B31" s="1017"/>
      <c r="C31" s="1019"/>
      <c r="D31" s="1013"/>
      <c r="E31" s="1013"/>
      <c r="F31" s="71"/>
    </row>
    <row r="32" spans="1:6" ht="17.25" customHeight="1">
      <c r="A32" s="73" t="s">
        <v>821</v>
      </c>
      <c r="B32" s="1030" t="s">
        <v>90</v>
      </c>
      <c r="C32" s="1032">
        <v>13</v>
      </c>
      <c r="D32" s="1014">
        <f>SUBTOTAL(9,D34:D61)</f>
        <v>0</v>
      </c>
      <c r="E32" s="1028">
        <f>SUBTOTAL(9,E34:E61)</f>
        <v>0</v>
      </c>
      <c r="F32" s="71"/>
    </row>
    <row r="33" spans="1:6" ht="13.25" customHeight="1">
      <c r="A33" s="74" t="s">
        <v>1038</v>
      </c>
      <c r="B33" s="1031"/>
      <c r="C33" s="1033"/>
      <c r="D33" s="1015"/>
      <c r="E33" s="1029"/>
      <c r="F33" s="71"/>
    </row>
    <row r="34" spans="1:6" ht="17.25" customHeight="1">
      <c r="A34" s="647" t="s">
        <v>822</v>
      </c>
      <c r="B34" s="1016" t="s">
        <v>90</v>
      </c>
      <c r="C34" s="1018">
        <v>14</v>
      </c>
      <c r="D34" s="1012">
        <v>0</v>
      </c>
      <c r="E34" s="1012">
        <v>0</v>
      </c>
      <c r="F34" s="71"/>
    </row>
    <row r="35" spans="1:6" ht="13.25" customHeight="1">
      <c r="A35" s="75" t="s">
        <v>792</v>
      </c>
      <c r="B35" s="1017"/>
      <c r="C35" s="1019"/>
      <c r="D35" s="1013"/>
      <c r="E35" s="1013"/>
      <c r="F35" s="71"/>
    </row>
    <row r="36" spans="1:6" ht="17.25" customHeight="1">
      <c r="A36" s="647" t="s">
        <v>108</v>
      </c>
      <c r="B36" s="1016" t="s">
        <v>90</v>
      </c>
      <c r="C36" s="1018">
        <v>15</v>
      </c>
      <c r="D36" s="1012">
        <v>0</v>
      </c>
      <c r="E36" s="1012">
        <v>0</v>
      </c>
      <c r="F36" s="71"/>
    </row>
    <row r="37" spans="1:6" ht="13.25" customHeight="1">
      <c r="A37" s="75" t="s">
        <v>791</v>
      </c>
      <c r="B37" s="1017"/>
      <c r="C37" s="1019"/>
      <c r="D37" s="1013"/>
      <c r="E37" s="1013"/>
      <c r="F37" s="71"/>
    </row>
    <row r="38" spans="1:6" ht="17.25" customHeight="1">
      <c r="A38" s="647" t="s">
        <v>109</v>
      </c>
      <c r="B38" s="1016" t="s">
        <v>90</v>
      </c>
      <c r="C38" s="1018">
        <v>16</v>
      </c>
      <c r="D38" s="1012">
        <v>0</v>
      </c>
      <c r="E38" s="1012">
        <v>0</v>
      </c>
      <c r="F38" s="71"/>
    </row>
    <row r="39" spans="1:6" ht="13.25" customHeight="1">
      <c r="A39" s="75" t="s">
        <v>790</v>
      </c>
      <c r="B39" s="1017"/>
      <c r="C39" s="1019"/>
      <c r="D39" s="1013"/>
      <c r="E39" s="1013"/>
      <c r="F39" s="71"/>
    </row>
    <row r="40" spans="1:6" ht="17.25" customHeight="1">
      <c r="A40" s="647" t="s">
        <v>110</v>
      </c>
      <c r="B40" s="1016" t="s">
        <v>90</v>
      </c>
      <c r="C40" s="1018">
        <v>17</v>
      </c>
      <c r="D40" s="1012">
        <v>0</v>
      </c>
      <c r="E40" s="1012">
        <v>0</v>
      </c>
      <c r="F40" s="71"/>
    </row>
    <row r="41" spans="1:6" ht="13.25" customHeight="1">
      <c r="A41" s="75" t="s">
        <v>789</v>
      </c>
      <c r="B41" s="1017"/>
      <c r="C41" s="1019"/>
      <c r="D41" s="1013"/>
      <c r="E41" s="1013"/>
      <c r="F41" s="71"/>
    </row>
    <row r="42" spans="1:6" ht="17.25" customHeight="1">
      <c r="A42" s="647" t="s">
        <v>111</v>
      </c>
      <c r="B42" s="1016" t="s">
        <v>90</v>
      </c>
      <c r="C42" s="1018">
        <v>18</v>
      </c>
      <c r="D42" s="1012">
        <v>0</v>
      </c>
      <c r="E42" s="1012">
        <v>0</v>
      </c>
      <c r="F42" s="71"/>
    </row>
    <row r="43" spans="1:6" ht="13.25" customHeight="1">
      <c r="A43" s="75" t="s">
        <v>788</v>
      </c>
      <c r="B43" s="1017"/>
      <c r="C43" s="1019"/>
      <c r="D43" s="1013"/>
      <c r="E43" s="1013"/>
      <c r="F43" s="71"/>
    </row>
    <row r="44" spans="1:6" ht="17.25" customHeight="1">
      <c r="A44" s="647" t="s">
        <v>112</v>
      </c>
      <c r="B44" s="1016" t="s">
        <v>90</v>
      </c>
      <c r="C44" s="1018">
        <v>19</v>
      </c>
      <c r="D44" s="1012">
        <v>0</v>
      </c>
      <c r="E44" s="1012">
        <v>0</v>
      </c>
      <c r="F44" s="71"/>
    </row>
    <row r="45" spans="1:6" ht="13.25" customHeight="1">
      <c r="A45" s="75" t="s">
        <v>787</v>
      </c>
      <c r="B45" s="1017"/>
      <c r="C45" s="1019"/>
      <c r="D45" s="1013"/>
      <c r="E45" s="1013"/>
      <c r="F45" s="71"/>
    </row>
    <row r="46" spans="1:6" ht="17.25" customHeight="1">
      <c r="A46" s="647" t="s">
        <v>113</v>
      </c>
      <c r="B46" s="1016" t="s">
        <v>90</v>
      </c>
      <c r="C46" s="1018">
        <v>20</v>
      </c>
      <c r="D46" s="1012">
        <v>0</v>
      </c>
      <c r="E46" s="1012">
        <v>0</v>
      </c>
      <c r="F46" s="71"/>
    </row>
    <row r="47" spans="1:6" ht="13.25" customHeight="1">
      <c r="A47" s="75" t="s">
        <v>786</v>
      </c>
      <c r="B47" s="1017"/>
      <c r="C47" s="1019"/>
      <c r="D47" s="1013"/>
      <c r="E47" s="1013"/>
      <c r="F47" s="71"/>
    </row>
    <row r="48" spans="1:6" s="364" customFormat="1" ht="17.25" customHeight="1">
      <c r="A48" s="647" t="s">
        <v>785</v>
      </c>
      <c r="B48" s="1016" t="s">
        <v>90</v>
      </c>
      <c r="C48" s="1018">
        <v>21</v>
      </c>
      <c r="D48" s="1012">
        <v>0</v>
      </c>
      <c r="E48" s="1012">
        <v>0</v>
      </c>
      <c r="F48" s="363"/>
    </row>
    <row r="49" spans="1:6" s="364" customFormat="1" ht="13.25" customHeight="1">
      <c r="A49" s="75" t="s">
        <v>784</v>
      </c>
      <c r="B49" s="1017"/>
      <c r="C49" s="1019"/>
      <c r="D49" s="1013"/>
      <c r="E49" s="1013"/>
      <c r="F49" s="363"/>
    </row>
    <row r="50" spans="1:6" s="364" customFormat="1" ht="17.25" customHeight="1">
      <c r="A50" s="647" t="s">
        <v>508</v>
      </c>
      <c r="B50" s="1016" t="s">
        <v>90</v>
      </c>
      <c r="C50" s="1018">
        <v>22</v>
      </c>
      <c r="D50" s="1012">
        <v>0</v>
      </c>
      <c r="E50" s="1012">
        <v>0</v>
      </c>
      <c r="F50" s="363"/>
    </row>
    <row r="51" spans="1:6" s="364" customFormat="1" ht="13.25" customHeight="1">
      <c r="A51" s="75" t="s">
        <v>783</v>
      </c>
      <c r="B51" s="1017"/>
      <c r="C51" s="1019"/>
      <c r="D51" s="1013"/>
      <c r="E51" s="1013"/>
      <c r="F51" s="363"/>
    </row>
    <row r="52" spans="1:6" ht="17.25" customHeight="1">
      <c r="A52" s="647" t="s">
        <v>527</v>
      </c>
      <c r="B52" s="1016" t="s">
        <v>90</v>
      </c>
      <c r="C52" s="1018">
        <v>23</v>
      </c>
      <c r="D52" s="1012">
        <v>0</v>
      </c>
      <c r="E52" s="1012">
        <v>0</v>
      </c>
      <c r="F52" s="71"/>
    </row>
    <row r="53" spans="1:6" ht="13.25" customHeight="1">
      <c r="A53" s="75" t="s">
        <v>576</v>
      </c>
      <c r="B53" s="1017"/>
      <c r="C53" s="1019"/>
      <c r="D53" s="1013"/>
      <c r="E53" s="1013"/>
      <c r="F53" s="71"/>
    </row>
    <row r="54" spans="1:6" ht="17.25" customHeight="1">
      <c r="A54" s="647" t="s">
        <v>114</v>
      </c>
      <c r="B54" s="1016" t="s">
        <v>90</v>
      </c>
      <c r="C54" s="1018">
        <v>24</v>
      </c>
      <c r="D54" s="1012">
        <v>0</v>
      </c>
      <c r="E54" s="1012">
        <v>0</v>
      </c>
      <c r="F54" s="71"/>
    </row>
    <row r="55" spans="1:6" ht="13.25" customHeight="1">
      <c r="A55" s="75" t="s">
        <v>782</v>
      </c>
      <c r="B55" s="1017"/>
      <c r="C55" s="1019"/>
      <c r="D55" s="1013"/>
      <c r="E55" s="1013"/>
      <c r="F55" s="71"/>
    </row>
    <row r="56" spans="1:6" ht="17.25" customHeight="1">
      <c r="A56" s="647" t="s">
        <v>115</v>
      </c>
      <c r="B56" s="1016" t="s">
        <v>90</v>
      </c>
      <c r="C56" s="1018">
        <v>25</v>
      </c>
      <c r="D56" s="1012">
        <v>0</v>
      </c>
      <c r="E56" s="1012">
        <v>0</v>
      </c>
      <c r="F56" s="71"/>
    </row>
    <row r="57" spans="1:6" ht="13.25" customHeight="1">
      <c r="A57" s="75" t="s">
        <v>779</v>
      </c>
      <c r="B57" s="1017"/>
      <c r="C57" s="1019"/>
      <c r="D57" s="1013"/>
      <c r="E57" s="1013"/>
      <c r="F57" s="71"/>
    </row>
    <row r="58" spans="1:6" ht="17.25" customHeight="1">
      <c r="A58" s="647" t="s">
        <v>116</v>
      </c>
      <c r="B58" s="1016" t="s">
        <v>90</v>
      </c>
      <c r="C58" s="1018">
        <v>26</v>
      </c>
      <c r="D58" s="1012">
        <v>0</v>
      </c>
      <c r="E58" s="1012">
        <v>0</v>
      </c>
      <c r="F58" s="71"/>
    </row>
    <row r="59" spans="1:6" ht="13.25" customHeight="1">
      <c r="A59" s="75" t="s">
        <v>780</v>
      </c>
      <c r="B59" s="1017"/>
      <c r="C59" s="1019"/>
      <c r="D59" s="1013"/>
      <c r="E59" s="1013"/>
      <c r="F59" s="71"/>
    </row>
    <row r="60" spans="1:6" ht="17.25" customHeight="1">
      <c r="A60" s="647" t="s">
        <v>577</v>
      </c>
      <c r="B60" s="1016" t="s">
        <v>90</v>
      </c>
      <c r="C60" s="1018">
        <v>27</v>
      </c>
      <c r="D60" s="1012">
        <v>0</v>
      </c>
      <c r="E60" s="1012">
        <v>0</v>
      </c>
      <c r="F60" s="71"/>
    </row>
    <row r="61" spans="1:6" ht="13.25" customHeight="1">
      <c r="A61" s="75" t="s">
        <v>781</v>
      </c>
      <c r="B61" s="1017"/>
      <c r="C61" s="1019"/>
      <c r="D61" s="1013"/>
      <c r="E61" s="1013"/>
      <c r="F61" s="71"/>
    </row>
    <row r="62" spans="1:6" ht="11" customHeight="1"/>
    <row r="63" spans="1:6">
      <c r="A63" s="76"/>
      <c r="D63" s="79"/>
      <c r="E63" s="79"/>
      <c r="F63" s="71"/>
    </row>
    <row r="64" spans="1:6">
      <c r="D64" s="71"/>
      <c r="E64" s="71"/>
      <c r="F64" s="71"/>
    </row>
    <row r="65" spans="4:6">
      <c r="D65" s="71"/>
      <c r="E65" s="71"/>
      <c r="F65" s="71"/>
    </row>
    <row r="66" spans="4:6">
      <c r="D66" s="71"/>
      <c r="E66" s="71"/>
      <c r="F66" s="71"/>
    </row>
    <row r="67" spans="4:6">
      <c r="D67" s="71"/>
      <c r="E67" s="71"/>
      <c r="F67" s="71"/>
    </row>
    <row r="68" spans="4:6">
      <c r="D68" s="71"/>
      <c r="E68" s="71"/>
      <c r="F68" s="71"/>
    </row>
    <row r="69" spans="4:6">
      <c r="D69" s="71"/>
      <c r="E69" s="71"/>
      <c r="F69" s="71"/>
    </row>
    <row r="70" spans="4:6">
      <c r="D70" s="71"/>
      <c r="E70" s="71"/>
      <c r="F70" s="71"/>
    </row>
    <row r="71" spans="4:6">
      <c r="D71" s="71"/>
      <c r="E71" s="71"/>
      <c r="F71" s="71"/>
    </row>
    <row r="72" spans="4:6">
      <c r="D72" s="71"/>
      <c r="E72" s="71"/>
      <c r="F72" s="71"/>
    </row>
    <row r="73" spans="4:6">
      <c r="D73" s="71"/>
      <c r="E73" s="71"/>
      <c r="F73" s="71"/>
    </row>
  </sheetData>
  <mergeCells count="115">
    <mergeCell ref="B54:B55"/>
    <mergeCell ref="C54:C55"/>
    <mergeCell ref="B50:B51"/>
    <mergeCell ref="C50:C51"/>
    <mergeCell ref="B56:B57"/>
    <mergeCell ref="C56:C57"/>
    <mergeCell ref="B58:B59"/>
    <mergeCell ref="C58:C59"/>
    <mergeCell ref="B60:B61"/>
    <mergeCell ref="C60:C61"/>
    <mergeCell ref="B42:B43"/>
    <mergeCell ref="C42:C43"/>
    <mergeCell ref="B44:B45"/>
    <mergeCell ref="C44:C45"/>
    <mergeCell ref="B46:B47"/>
    <mergeCell ref="C46:C47"/>
    <mergeCell ref="B48:B49"/>
    <mergeCell ref="C48:C49"/>
    <mergeCell ref="B52:B53"/>
    <mergeCell ref="C52:C53"/>
    <mergeCell ref="E32:E33"/>
    <mergeCell ref="B34:B35"/>
    <mergeCell ref="C34:C35"/>
    <mergeCell ref="D34:D35"/>
    <mergeCell ref="B36:B37"/>
    <mergeCell ref="C36:C37"/>
    <mergeCell ref="B38:B39"/>
    <mergeCell ref="C38:C39"/>
    <mergeCell ref="B40:B41"/>
    <mergeCell ref="C40:C41"/>
    <mergeCell ref="B24:B25"/>
    <mergeCell ref="C24:C25"/>
    <mergeCell ref="B26:B27"/>
    <mergeCell ref="C26:C27"/>
    <mergeCell ref="B28:B29"/>
    <mergeCell ref="C28:C29"/>
    <mergeCell ref="B30:B31"/>
    <mergeCell ref="C30:C31"/>
    <mergeCell ref="B32:B33"/>
    <mergeCell ref="C32:C33"/>
    <mergeCell ref="B14:B15"/>
    <mergeCell ref="C14:C15"/>
    <mergeCell ref="B16:B17"/>
    <mergeCell ref="C16:C17"/>
    <mergeCell ref="B18:B19"/>
    <mergeCell ref="C18:C19"/>
    <mergeCell ref="B20:B21"/>
    <mergeCell ref="C20:C21"/>
    <mergeCell ref="B22:B23"/>
    <mergeCell ref="C22:C23"/>
    <mergeCell ref="B12:B13"/>
    <mergeCell ref="C12:C13"/>
    <mergeCell ref="A1:A2"/>
    <mergeCell ref="B4:C4"/>
    <mergeCell ref="B5:C5"/>
    <mergeCell ref="B6:B7"/>
    <mergeCell ref="C6:C7"/>
    <mergeCell ref="E6:E7"/>
    <mergeCell ref="B8:B9"/>
    <mergeCell ref="C8:C9"/>
    <mergeCell ref="B10:B11"/>
    <mergeCell ref="C10:C11"/>
    <mergeCell ref="D6:D7"/>
    <mergeCell ref="D8:D9"/>
    <mergeCell ref="D10:D11"/>
    <mergeCell ref="E8:E9"/>
    <mergeCell ref="E10:E11"/>
    <mergeCell ref="D42:D43"/>
    <mergeCell ref="D44:D45"/>
    <mergeCell ref="D22:D23"/>
    <mergeCell ref="D24:D25"/>
    <mergeCell ref="D26:D27"/>
    <mergeCell ref="D28:D29"/>
    <mergeCell ref="D30:D31"/>
    <mergeCell ref="D12:D13"/>
    <mergeCell ref="D14:D15"/>
    <mergeCell ref="D16:D17"/>
    <mergeCell ref="D18:D19"/>
    <mergeCell ref="D20:D21"/>
    <mergeCell ref="D32:D33"/>
    <mergeCell ref="D56:D57"/>
    <mergeCell ref="D58:D59"/>
    <mergeCell ref="D60:D61"/>
    <mergeCell ref="E12:E13"/>
    <mergeCell ref="E14:E15"/>
    <mergeCell ref="E16:E17"/>
    <mergeCell ref="E18:E19"/>
    <mergeCell ref="E20:E21"/>
    <mergeCell ref="E22:E23"/>
    <mergeCell ref="E24:E25"/>
    <mergeCell ref="E26:E27"/>
    <mergeCell ref="E28:E29"/>
    <mergeCell ref="E30:E31"/>
    <mergeCell ref="E34:E35"/>
    <mergeCell ref="E36:E37"/>
    <mergeCell ref="E38:E39"/>
    <mergeCell ref="D46:D47"/>
    <mergeCell ref="D48:D49"/>
    <mergeCell ref="D50:D51"/>
    <mergeCell ref="D52:D53"/>
    <mergeCell ref="D54:D55"/>
    <mergeCell ref="D36:D37"/>
    <mergeCell ref="D38:D39"/>
    <mergeCell ref="D40:D41"/>
    <mergeCell ref="E60:E61"/>
    <mergeCell ref="E50:E51"/>
    <mergeCell ref="E52:E53"/>
    <mergeCell ref="E54:E55"/>
    <mergeCell ref="E56:E57"/>
    <mergeCell ref="E58:E59"/>
    <mergeCell ref="E40:E41"/>
    <mergeCell ref="E42:E43"/>
    <mergeCell ref="E44:E45"/>
    <mergeCell ref="E46:E47"/>
    <mergeCell ref="E48:E49"/>
  </mergeCells>
  <printOptions horizontalCentered="1"/>
  <pageMargins left="0.185" right="0.13" top="0.7" bottom="0.55000000000000004" header="0.3" footer="0.3"/>
  <pageSetup paperSize="9" scale="79" fitToWidth="0" orientation="portrait" r:id="rId1"/>
  <headerFooter scaleWithDoc="0">
    <oddHeader>&amp;L&amp;"Times New Roman,Bold"&amp;9TOI 01 / III</oddHeader>
    <oddFooter>&amp;R&amp;G</oddFooter>
  </headerFooter>
  <rowBreaks count="1" manualBreakCount="1">
    <brk id="61" max="4"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08"/>
  <sheetViews>
    <sheetView showGridLines="0" view="pageBreakPreview" topLeftCell="A10" zoomScale="115" zoomScaleNormal="130" zoomScaleSheetLayoutView="115" workbookViewId="0">
      <selection activeCell="AE78" sqref="AE78"/>
    </sheetView>
  </sheetViews>
  <sheetFormatPr defaultColWidth="9.08984375" defaultRowHeight="22.5"/>
  <cols>
    <col min="1" max="1" width="55.453125" style="89" customWidth="1"/>
    <col min="2" max="2" width="3.08984375" style="90" customWidth="1"/>
    <col min="3" max="3" width="3.08984375" style="91" customWidth="1"/>
    <col min="4" max="5" width="23.6328125" style="50" customWidth="1"/>
    <col min="6" max="6" width="9.08984375" style="50"/>
    <col min="7" max="8" width="15.08984375" style="50" bestFit="1" customWidth="1"/>
    <col min="9" max="10" width="9.08984375" style="50"/>
    <col min="11" max="16384" width="9.08984375" style="42"/>
  </cols>
  <sheetData>
    <row r="1" spans="1:10" ht="13.5" customHeight="1">
      <c r="A1" s="1051"/>
      <c r="B1" s="81"/>
      <c r="C1" s="44"/>
      <c r="D1" s="82"/>
      <c r="E1" s="83"/>
    </row>
    <row r="2" spans="1:10" ht="13.5" customHeight="1">
      <c r="A2" s="1051"/>
      <c r="B2" s="81"/>
      <c r="C2" s="44"/>
      <c r="D2" s="82"/>
      <c r="E2" s="83"/>
    </row>
    <row r="3" spans="1:10" ht="13.5" customHeight="1">
      <c r="A3" s="1051"/>
      <c r="B3" s="81"/>
      <c r="C3" s="44"/>
      <c r="D3" s="82"/>
      <c r="E3" s="83"/>
    </row>
    <row r="4" spans="1:10" ht="12" customHeight="1">
      <c r="A4" s="1052"/>
      <c r="B4" s="81"/>
      <c r="C4" s="44"/>
      <c r="D4" s="82"/>
      <c r="E4" s="82"/>
    </row>
    <row r="5" spans="1:10" ht="21" customHeight="1">
      <c r="A5" s="84" t="s">
        <v>823</v>
      </c>
      <c r="B5" s="1042" t="s">
        <v>90</v>
      </c>
      <c r="C5" s="1044">
        <v>28</v>
      </c>
      <c r="D5" s="1040">
        <f>SUBTOTAL(9,D7:D54)</f>
        <v>0</v>
      </c>
      <c r="E5" s="1040">
        <f>SUBTOTAL(9,E7:E54)</f>
        <v>0</v>
      </c>
    </row>
    <row r="6" spans="1:10" ht="13.25" customHeight="1">
      <c r="A6" s="676" t="s">
        <v>824</v>
      </c>
      <c r="B6" s="1043"/>
      <c r="C6" s="1045"/>
      <c r="D6" s="1041"/>
      <c r="E6" s="1041"/>
    </row>
    <row r="7" spans="1:10" ht="18" customHeight="1">
      <c r="A7" s="648" t="s">
        <v>825</v>
      </c>
      <c r="B7" s="1042" t="s">
        <v>90</v>
      </c>
      <c r="C7" s="1044">
        <v>29</v>
      </c>
      <c r="D7" s="1046">
        <f>SUBTOTAL(9,D9:D22)</f>
        <v>0</v>
      </c>
      <c r="E7" s="1040">
        <f>SUBTOTAL(9,E9:E22)</f>
        <v>0</v>
      </c>
    </row>
    <row r="8" spans="1:10" ht="13.25" customHeight="1">
      <c r="A8" s="649" t="s">
        <v>826</v>
      </c>
      <c r="B8" s="1043"/>
      <c r="C8" s="1045">
        <v>25</v>
      </c>
      <c r="D8" s="1046"/>
      <c r="E8" s="1041"/>
    </row>
    <row r="9" spans="1:10" s="368" customFormat="1" ht="17.25" customHeight="1">
      <c r="A9" s="719" t="s">
        <v>643</v>
      </c>
      <c r="B9" s="1047" t="s">
        <v>90</v>
      </c>
      <c r="C9" s="1049">
        <v>30</v>
      </c>
      <c r="D9" s="1036">
        <v>0</v>
      </c>
      <c r="E9" s="1036">
        <v>0</v>
      </c>
      <c r="F9" s="367"/>
      <c r="G9" s="367"/>
      <c r="H9" s="367"/>
      <c r="I9" s="367"/>
      <c r="J9" s="367"/>
    </row>
    <row r="10" spans="1:10" s="368" customFormat="1" ht="13.25" customHeight="1">
      <c r="A10" s="85" t="s">
        <v>827</v>
      </c>
      <c r="B10" s="1048"/>
      <c r="C10" s="1050">
        <v>26.1428571428571</v>
      </c>
      <c r="D10" s="1037"/>
      <c r="E10" s="1037"/>
      <c r="F10" s="367"/>
      <c r="G10" s="367"/>
      <c r="H10" s="367"/>
      <c r="I10" s="367"/>
      <c r="J10" s="367"/>
    </row>
    <row r="11" spans="1:10" ht="17.25" customHeight="1">
      <c r="A11" s="719" t="s">
        <v>641</v>
      </c>
      <c r="B11" s="1047" t="s">
        <v>90</v>
      </c>
      <c r="C11" s="1049">
        <v>31</v>
      </c>
      <c r="D11" s="1036">
        <v>0</v>
      </c>
      <c r="E11" s="1036">
        <v>0</v>
      </c>
    </row>
    <row r="12" spans="1:10" ht="13.25" customHeight="1">
      <c r="A12" s="85" t="s">
        <v>642</v>
      </c>
      <c r="B12" s="1048"/>
      <c r="C12" s="1050">
        <v>26.1428571428571</v>
      </c>
      <c r="D12" s="1037"/>
      <c r="E12" s="1037"/>
    </row>
    <row r="13" spans="1:10" ht="17.25" customHeight="1">
      <c r="A13" s="719" t="s">
        <v>828</v>
      </c>
      <c r="B13" s="1047" t="s">
        <v>90</v>
      </c>
      <c r="C13" s="1049">
        <v>32</v>
      </c>
      <c r="D13" s="1036">
        <v>0</v>
      </c>
      <c r="E13" s="1036">
        <v>0</v>
      </c>
    </row>
    <row r="14" spans="1:10" ht="13.25" customHeight="1">
      <c r="A14" s="85" t="s">
        <v>644</v>
      </c>
      <c r="B14" s="1048"/>
      <c r="C14" s="1050">
        <v>26.1428571428571</v>
      </c>
      <c r="D14" s="1037"/>
      <c r="E14" s="1037"/>
    </row>
    <row r="15" spans="1:10" ht="17.25" customHeight="1">
      <c r="A15" s="719" t="s">
        <v>645</v>
      </c>
      <c r="B15" s="1047" t="s">
        <v>90</v>
      </c>
      <c r="C15" s="1049">
        <v>33</v>
      </c>
      <c r="D15" s="1036">
        <v>0</v>
      </c>
      <c r="E15" s="1036">
        <v>0</v>
      </c>
    </row>
    <row r="16" spans="1:10" ht="13.25" customHeight="1">
      <c r="A16" s="85" t="s">
        <v>646</v>
      </c>
      <c r="B16" s="1048"/>
      <c r="C16" s="1050">
        <v>26.1428571428571</v>
      </c>
      <c r="D16" s="1037"/>
      <c r="E16" s="1037"/>
    </row>
    <row r="17" spans="1:5" ht="17.25" customHeight="1">
      <c r="A17" s="719" t="s">
        <v>829</v>
      </c>
      <c r="B17" s="1047" t="s">
        <v>90</v>
      </c>
      <c r="C17" s="1049">
        <v>34</v>
      </c>
      <c r="D17" s="1036">
        <v>0</v>
      </c>
      <c r="E17" s="1036">
        <v>0</v>
      </c>
    </row>
    <row r="18" spans="1:5" ht="13.25" customHeight="1">
      <c r="A18" s="85" t="s">
        <v>647</v>
      </c>
      <c r="B18" s="1048"/>
      <c r="C18" s="1050">
        <v>26.1428571428571</v>
      </c>
      <c r="D18" s="1037"/>
      <c r="E18" s="1037"/>
    </row>
    <row r="19" spans="1:5" ht="17.25" customHeight="1">
      <c r="A19" s="719" t="s">
        <v>749</v>
      </c>
      <c r="B19" s="1047" t="s">
        <v>90</v>
      </c>
      <c r="C19" s="1049">
        <v>35</v>
      </c>
      <c r="D19" s="1036">
        <v>0</v>
      </c>
      <c r="E19" s="1036">
        <v>0</v>
      </c>
    </row>
    <row r="20" spans="1:5" ht="13.25" customHeight="1">
      <c r="A20" s="85" t="s">
        <v>804</v>
      </c>
      <c r="B20" s="1048"/>
      <c r="C20" s="1050">
        <v>26.1428571428571</v>
      </c>
      <c r="D20" s="1037"/>
      <c r="E20" s="1037"/>
    </row>
    <row r="21" spans="1:5" ht="17.25" customHeight="1">
      <c r="A21" s="719" t="s">
        <v>801</v>
      </c>
      <c r="B21" s="1047" t="s">
        <v>90</v>
      </c>
      <c r="C21" s="1049">
        <v>36</v>
      </c>
      <c r="D21" s="1036">
        <v>0</v>
      </c>
      <c r="E21" s="1036">
        <v>0</v>
      </c>
    </row>
    <row r="22" spans="1:5" ht="13.25" customHeight="1">
      <c r="A22" s="85" t="s">
        <v>803</v>
      </c>
      <c r="B22" s="1048"/>
      <c r="C22" s="1050">
        <v>26.1428571428571</v>
      </c>
      <c r="D22" s="1037"/>
      <c r="E22" s="1037"/>
    </row>
    <row r="23" spans="1:5" ht="15.75" customHeight="1">
      <c r="A23" s="648" t="s">
        <v>830</v>
      </c>
      <c r="B23" s="1053" t="s">
        <v>90</v>
      </c>
      <c r="C23" s="1055">
        <v>37</v>
      </c>
      <c r="D23" s="1040">
        <f>SUBTOTAL(9,D25:D32)</f>
        <v>0</v>
      </c>
      <c r="E23" s="1038">
        <f>SUBTOTAL(9,E25:E32)</f>
        <v>0</v>
      </c>
    </row>
    <row r="24" spans="1:5" ht="13.25" customHeight="1">
      <c r="A24" s="649" t="s">
        <v>831</v>
      </c>
      <c r="B24" s="1054"/>
      <c r="C24" s="1056">
        <v>33.142857142857103</v>
      </c>
      <c r="D24" s="1057"/>
      <c r="E24" s="1039"/>
    </row>
    <row r="25" spans="1:5" ht="17.25" customHeight="1">
      <c r="A25" s="719" t="s">
        <v>648</v>
      </c>
      <c r="B25" s="1064" t="s">
        <v>90</v>
      </c>
      <c r="C25" s="1066">
        <v>38</v>
      </c>
      <c r="D25" s="1036">
        <v>0</v>
      </c>
      <c r="E25" s="1036">
        <v>0</v>
      </c>
    </row>
    <row r="26" spans="1:5" ht="13.25" customHeight="1">
      <c r="A26" s="85" t="s">
        <v>649</v>
      </c>
      <c r="B26" s="1065"/>
      <c r="C26" s="1067">
        <v>34.357142857142797</v>
      </c>
      <c r="D26" s="1037"/>
      <c r="E26" s="1037"/>
    </row>
    <row r="27" spans="1:5" ht="17.25" customHeight="1">
      <c r="A27" s="719" t="s">
        <v>650</v>
      </c>
      <c r="B27" s="1064" t="s">
        <v>90</v>
      </c>
      <c r="C27" s="1066">
        <v>39</v>
      </c>
      <c r="D27" s="1036">
        <v>0</v>
      </c>
      <c r="E27" s="1036">
        <v>0</v>
      </c>
    </row>
    <row r="28" spans="1:5" ht="13.25" customHeight="1">
      <c r="A28" s="85" t="s">
        <v>651</v>
      </c>
      <c r="B28" s="1065"/>
      <c r="C28" s="1067">
        <v>35.785714285714199</v>
      </c>
      <c r="D28" s="1037"/>
      <c r="E28" s="1037"/>
    </row>
    <row r="29" spans="1:5" ht="17.25" customHeight="1">
      <c r="A29" s="719" t="s">
        <v>652</v>
      </c>
      <c r="B29" s="1064" t="s">
        <v>90</v>
      </c>
      <c r="C29" s="1066">
        <v>40</v>
      </c>
      <c r="D29" s="1036">
        <v>0</v>
      </c>
      <c r="E29" s="1036">
        <v>0</v>
      </c>
    </row>
    <row r="30" spans="1:5" ht="13.25" customHeight="1">
      <c r="A30" s="85" t="s">
        <v>653</v>
      </c>
      <c r="B30" s="1065"/>
      <c r="C30" s="1067">
        <v>37.214285714285602</v>
      </c>
      <c r="D30" s="1037"/>
      <c r="E30" s="1037"/>
    </row>
    <row r="31" spans="1:5" ht="17.25" customHeight="1">
      <c r="A31" s="719" t="s">
        <v>654</v>
      </c>
      <c r="B31" s="1064" t="s">
        <v>90</v>
      </c>
      <c r="C31" s="1066">
        <v>41</v>
      </c>
      <c r="D31" s="1036">
        <v>0</v>
      </c>
      <c r="E31" s="1036">
        <v>0</v>
      </c>
    </row>
    <row r="32" spans="1:5" ht="13.25" customHeight="1">
      <c r="A32" s="85" t="s">
        <v>655</v>
      </c>
      <c r="B32" s="1065"/>
      <c r="C32" s="1067">
        <v>38.642857142857103</v>
      </c>
      <c r="D32" s="1037"/>
      <c r="E32" s="1037"/>
    </row>
    <row r="33" spans="1:10" ht="18" customHeight="1">
      <c r="A33" s="87" t="s">
        <v>832</v>
      </c>
      <c r="B33" s="1068" t="s">
        <v>90</v>
      </c>
      <c r="C33" s="1070">
        <v>42</v>
      </c>
      <c r="D33" s="1058">
        <f>SUBTOTAL(9,D35:D54)</f>
        <v>0</v>
      </c>
      <c r="E33" s="1040">
        <f>SUBTOTAL(9,E35:E54)</f>
        <v>0</v>
      </c>
    </row>
    <row r="34" spans="1:10" ht="13.25" customHeight="1">
      <c r="A34" s="88" t="s">
        <v>833</v>
      </c>
      <c r="B34" s="1069"/>
      <c r="C34" s="1071">
        <v>40.071428571428498</v>
      </c>
      <c r="D34" s="1059"/>
      <c r="E34" s="1041"/>
    </row>
    <row r="35" spans="1:10" ht="17.25" customHeight="1">
      <c r="A35" s="719" t="s">
        <v>721</v>
      </c>
      <c r="B35" s="1060" t="s">
        <v>90</v>
      </c>
      <c r="C35" s="1062">
        <v>43</v>
      </c>
      <c r="D35" s="1036">
        <v>0</v>
      </c>
      <c r="E35" s="1036">
        <v>0</v>
      </c>
    </row>
    <row r="36" spans="1:10" ht="13.25" customHeight="1">
      <c r="A36" s="85" t="s">
        <v>656</v>
      </c>
      <c r="B36" s="1061"/>
      <c r="C36" s="1063">
        <v>41.499999999999901</v>
      </c>
      <c r="D36" s="1037"/>
      <c r="E36" s="1037"/>
    </row>
    <row r="37" spans="1:10" ht="17.25" customHeight="1">
      <c r="A37" s="719" t="s">
        <v>657</v>
      </c>
      <c r="B37" s="1060" t="s">
        <v>90</v>
      </c>
      <c r="C37" s="1062">
        <v>44</v>
      </c>
      <c r="D37" s="1036">
        <v>0</v>
      </c>
      <c r="E37" s="1036">
        <v>0</v>
      </c>
    </row>
    <row r="38" spans="1:10" ht="13.25" customHeight="1">
      <c r="A38" s="85" t="s">
        <v>658</v>
      </c>
      <c r="B38" s="1061"/>
      <c r="C38" s="1063">
        <v>42.928571428571303</v>
      </c>
      <c r="D38" s="1037"/>
      <c r="E38" s="1037"/>
    </row>
    <row r="39" spans="1:10" ht="17.25" customHeight="1">
      <c r="A39" s="719" t="s">
        <v>834</v>
      </c>
      <c r="B39" s="1060" t="s">
        <v>90</v>
      </c>
      <c r="C39" s="1062">
        <v>45</v>
      </c>
      <c r="D39" s="1036">
        <v>0</v>
      </c>
      <c r="E39" s="1036">
        <v>0</v>
      </c>
    </row>
    <row r="40" spans="1:10" ht="13.25" customHeight="1">
      <c r="A40" s="85" t="s">
        <v>659</v>
      </c>
      <c r="B40" s="1061"/>
      <c r="C40" s="1063">
        <v>44.357142857142698</v>
      </c>
      <c r="D40" s="1037"/>
      <c r="E40" s="1037"/>
    </row>
    <row r="41" spans="1:10" ht="17.25" customHeight="1">
      <c r="A41" s="719" t="s">
        <v>660</v>
      </c>
      <c r="B41" s="1060" t="s">
        <v>90</v>
      </c>
      <c r="C41" s="1062">
        <v>46</v>
      </c>
      <c r="D41" s="1036">
        <v>0</v>
      </c>
      <c r="E41" s="1036">
        <v>0</v>
      </c>
    </row>
    <row r="42" spans="1:10" ht="13.25" customHeight="1">
      <c r="A42" s="85" t="s">
        <v>661</v>
      </c>
      <c r="B42" s="1061"/>
      <c r="C42" s="1063">
        <v>45.7857142857141</v>
      </c>
      <c r="D42" s="1037"/>
      <c r="E42" s="1037"/>
    </row>
    <row r="43" spans="1:10" s="368" customFormat="1" ht="17.25" customHeight="1">
      <c r="A43" s="719" t="s">
        <v>662</v>
      </c>
      <c r="B43" s="1060" t="s">
        <v>90</v>
      </c>
      <c r="C43" s="1062">
        <v>47</v>
      </c>
      <c r="D43" s="1036">
        <v>0</v>
      </c>
      <c r="E43" s="1036">
        <v>0</v>
      </c>
      <c r="F43" s="367"/>
      <c r="G43" s="367"/>
      <c r="H43" s="367"/>
      <c r="I43" s="367"/>
      <c r="J43" s="367"/>
    </row>
    <row r="44" spans="1:10" s="368" customFormat="1" ht="13.25" customHeight="1">
      <c r="A44" s="85" t="s">
        <v>663</v>
      </c>
      <c r="B44" s="1061"/>
      <c r="C44" s="1063">
        <v>47.214285714285602</v>
      </c>
      <c r="D44" s="1037"/>
      <c r="E44" s="1037"/>
      <c r="F44" s="367"/>
      <c r="G44" s="367"/>
      <c r="H44" s="367"/>
      <c r="I44" s="367"/>
      <c r="J44" s="367"/>
    </row>
    <row r="45" spans="1:10" s="368" customFormat="1" ht="17.25" customHeight="1">
      <c r="A45" s="719" t="s">
        <v>664</v>
      </c>
      <c r="B45" s="1060" t="s">
        <v>90</v>
      </c>
      <c r="C45" s="1062">
        <v>48</v>
      </c>
      <c r="D45" s="1036">
        <v>0</v>
      </c>
      <c r="E45" s="1036">
        <v>0</v>
      </c>
      <c r="F45" s="367"/>
      <c r="G45" s="367"/>
      <c r="H45" s="367"/>
      <c r="I45" s="367"/>
      <c r="J45" s="367"/>
    </row>
    <row r="46" spans="1:10" s="368" customFormat="1" ht="13.25" customHeight="1">
      <c r="A46" s="85" t="s">
        <v>665</v>
      </c>
      <c r="B46" s="1061"/>
      <c r="C46" s="1063">
        <v>47.214285714285602</v>
      </c>
      <c r="D46" s="1037"/>
      <c r="E46" s="1037"/>
      <c r="F46" s="367"/>
      <c r="G46" s="367"/>
      <c r="H46" s="367"/>
      <c r="I46" s="367"/>
      <c r="J46" s="367"/>
    </row>
    <row r="47" spans="1:10" ht="17.25" customHeight="1">
      <c r="A47" s="719" t="s">
        <v>652</v>
      </c>
      <c r="B47" s="1060" t="s">
        <v>90</v>
      </c>
      <c r="C47" s="1062">
        <v>49</v>
      </c>
      <c r="D47" s="1036">
        <v>0</v>
      </c>
      <c r="E47" s="1036">
        <v>0</v>
      </c>
    </row>
    <row r="48" spans="1:10" ht="13.25" customHeight="1">
      <c r="A48" s="85" t="s">
        <v>666</v>
      </c>
      <c r="B48" s="1061"/>
      <c r="C48" s="1063">
        <v>47.214285714285602</v>
      </c>
      <c r="D48" s="1037"/>
      <c r="E48" s="1037"/>
    </row>
    <row r="49" spans="1:5" ht="16.5" customHeight="1">
      <c r="A49" s="719" t="s">
        <v>667</v>
      </c>
      <c r="B49" s="1060" t="s">
        <v>90</v>
      </c>
      <c r="C49" s="1062">
        <v>50</v>
      </c>
      <c r="D49" s="1036">
        <v>0</v>
      </c>
      <c r="E49" s="1036">
        <v>0</v>
      </c>
    </row>
    <row r="50" spans="1:5" ht="13.25" customHeight="1">
      <c r="A50" s="85" t="s">
        <v>668</v>
      </c>
      <c r="B50" s="1061"/>
      <c r="C50" s="1063">
        <v>48.642857142856997</v>
      </c>
      <c r="D50" s="1037"/>
      <c r="E50" s="1037"/>
    </row>
    <row r="51" spans="1:5" ht="17.25" customHeight="1">
      <c r="A51" s="719" t="s">
        <v>669</v>
      </c>
      <c r="B51" s="1060" t="s">
        <v>90</v>
      </c>
      <c r="C51" s="1062">
        <v>51</v>
      </c>
      <c r="D51" s="1036">
        <v>0</v>
      </c>
      <c r="E51" s="1036">
        <v>0</v>
      </c>
    </row>
    <row r="52" spans="1:5" ht="13.25" customHeight="1">
      <c r="A52" s="85" t="s">
        <v>670</v>
      </c>
      <c r="B52" s="1061"/>
      <c r="C52" s="1063">
        <v>50.071428571428399</v>
      </c>
      <c r="D52" s="1037"/>
      <c r="E52" s="1037"/>
    </row>
    <row r="53" spans="1:5" ht="17.25" customHeight="1">
      <c r="A53" s="719" t="s">
        <v>671</v>
      </c>
      <c r="B53" s="1064" t="s">
        <v>90</v>
      </c>
      <c r="C53" s="1066">
        <v>52</v>
      </c>
      <c r="D53" s="1036">
        <v>0</v>
      </c>
      <c r="E53" s="1036">
        <v>0</v>
      </c>
    </row>
    <row r="54" spans="1:5" ht="13.25" customHeight="1">
      <c r="A54" s="85" t="s">
        <v>672</v>
      </c>
      <c r="B54" s="1065"/>
      <c r="C54" s="1067"/>
      <c r="D54" s="1037"/>
      <c r="E54" s="1037"/>
    </row>
    <row r="55" spans="1:5" ht="30.65" customHeight="1">
      <c r="B55" s="365"/>
      <c r="C55" s="366"/>
    </row>
    <row r="56" spans="1:5" s="50" customFormat="1" ht="30.65" customHeight="1">
      <c r="A56" s="95"/>
      <c r="B56" s="94"/>
      <c r="C56" s="82"/>
      <c r="D56" s="57"/>
      <c r="E56" s="57"/>
    </row>
    <row r="57" spans="1:5" s="50" customFormat="1" ht="14.5">
      <c r="A57" s="92"/>
      <c r="B57" s="94"/>
      <c r="C57" s="82"/>
      <c r="D57" s="57"/>
      <c r="E57" s="57"/>
    </row>
    <row r="58" spans="1:5">
      <c r="D58" s="57"/>
      <c r="E58" s="57"/>
    </row>
    <row r="59" spans="1:5">
      <c r="D59" s="57"/>
      <c r="E59" s="57"/>
    </row>
    <row r="60" spans="1:5">
      <c r="D60" s="57"/>
      <c r="E60" s="57"/>
    </row>
    <row r="61" spans="1:5">
      <c r="D61" s="57"/>
      <c r="E61" s="57"/>
    </row>
    <row r="62" spans="1:5">
      <c r="D62" s="57"/>
      <c r="E62" s="57"/>
    </row>
    <row r="63" spans="1:5">
      <c r="D63" s="57"/>
      <c r="E63" s="57"/>
    </row>
    <row r="64" spans="1:5">
      <c r="D64" s="57"/>
      <c r="E64" s="57"/>
    </row>
    <row r="65" spans="4:5">
      <c r="D65" s="57"/>
      <c r="E65" s="57"/>
    </row>
    <row r="66" spans="4:5">
      <c r="D66" s="57"/>
      <c r="E66" s="57"/>
    </row>
    <row r="67" spans="4:5">
      <c r="D67" s="57"/>
      <c r="E67" s="57"/>
    </row>
    <row r="68" spans="4:5">
      <c r="D68" s="57"/>
      <c r="E68" s="57"/>
    </row>
    <row r="69" spans="4:5">
      <c r="D69" s="57"/>
      <c r="E69" s="57"/>
    </row>
    <row r="70" spans="4:5">
      <c r="D70" s="57"/>
      <c r="E70" s="57"/>
    </row>
    <row r="71" spans="4:5">
      <c r="D71" s="57"/>
      <c r="E71" s="57"/>
    </row>
    <row r="72" spans="4:5">
      <c r="D72" s="57"/>
      <c r="E72" s="57"/>
    </row>
    <row r="73" spans="4:5">
      <c r="D73" s="57"/>
      <c r="E73" s="57"/>
    </row>
    <row r="74" spans="4:5">
      <c r="D74" s="57"/>
      <c r="E74" s="57"/>
    </row>
    <row r="75" spans="4:5">
      <c r="D75" s="57"/>
      <c r="E75" s="57"/>
    </row>
    <row r="76" spans="4:5">
      <c r="D76" s="57"/>
      <c r="E76" s="57"/>
    </row>
    <row r="77" spans="4:5">
      <c r="D77" s="57"/>
      <c r="E77" s="57"/>
    </row>
    <row r="78" spans="4:5">
      <c r="D78" s="57"/>
      <c r="E78" s="57"/>
    </row>
    <row r="79" spans="4:5">
      <c r="D79" s="57"/>
      <c r="E79" s="57"/>
    </row>
    <row r="80" spans="4:5">
      <c r="D80" s="57"/>
      <c r="E80" s="57"/>
    </row>
    <row r="81" spans="4:5">
      <c r="D81" s="57"/>
      <c r="E81" s="57"/>
    </row>
    <row r="82" spans="4:5">
      <c r="D82" s="57"/>
      <c r="E82" s="57"/>
    </row>
    <row r="83" spans="4:5">
      <c r="D83" s="57"/>
      <c r="E83" s="57"/>
    </row>
    <row r="84" spans="4:5">
      <c r="D84" s="57"/>
      <c r="E84" s="57"/>
    </row>
    <row r="85" spans="4:5">
      <c r="D85" s="57"/>
      <c r="E85" s="57"/>
    </row>
    <row r="86" spans="4:5">
      <c r="D86" s="57"/>
      <c r="E86" s="57"/>
    </row>
    <row r="87" spans="4:5">
      <c r="D87" s="57"/>
      <c r="E87" s="57"/>
    </row>
    <row r="88" spans="4:5">
      <c r="D88" s="57"/>
      <c r="E88" s="57"/>
    </row>
    <row r="89" spans="4:5">
      <c r="D89" s="57"/>
      <c r="E89" s="57"/>
    </row>
    <row r="90" spans="4:5">
      <c r="D90" s="57"/>
      <c r="E90" s="57"/>
    </row>
    <row r="91" spans="4:5">
      <c r="D91" s="57"/>
      <c r="E91" s="57"/>
    </row>
    <row r="92" spans="4:5">
      <c r="D92" s="57"/>
      <c r="E92" s="57"/>
    </row>
    <row r="93" spans="4:5">
      <c r="D93" s="57"/>
      <c r="E93" s="57"/>
    </row>
    <row r="94" spans="4:5">
      <c r="D94" s="57"/>
      <c r="E94" s="57"/>
    </row>
    <row r="95" spans="4:5">
      <c r="D95" s="57"/>
      <c r="E95" s="57"/>
    </row>
    <row r="96" spans="4:5">
      <c r="D96" s="57"/>
      <c r="E96" s="57"/>
    </row>
    <row r="97" spans="4:5">
      <c r="D97" s="57"/>
      <c r="E97" s="57"/>
    </row>
    <row r="98" spans="4:5">
      <c r="D98" s="57"/>
      <c r="E98" s="57"/>
    </row>
    <row r="99" spans="4:5">
      <c r="D99" s="57"/>
      <c r="E99" s="57"/>
    </row>
    <row r="100" spans="4:5">
      <c r="D100" s="57"/>
      <c r="E100" s="57"/>
    </row>
    <row r="101" spans="4:5">
      <c r="D101" s="57"/>
      <c r="E101" s="57"/>
    </row>
    <row r="102" spans="4:5">
      <c r="D102" s="57"/>
      <c r="E102" s="57"/>
    </row>
    <row r="103" spans="4:5">
      <c r="D103" s="57"/>
      <c r="E103" s="57"/>
    </row>
    <row r="104" spans="4:5">
      <c r="D104" s="57"/>
      <c r="E104" s="57"/>
    </row>
    <row r="105" spans="4:5">
      <c r="D105" s="57"/>
      <c r="E105" s="57"/>
    </row>
    <row r="106" spans="4:5">
      <c r="D106" s="57"/>
      <c r="E106" s="57"/>
    </row>
    <row r="107" spans="4:5">
      <c r="D107" s="57"/>
      <c r="E107" s="57"/>
    </row>
    <row r="108" spans="4:5">
      <c r="D108" s="57"/>
      <c r="E108" s="57"/>
    </row>
  </sheetData>
  <mergeCells count="101">
    <mergeCell ref="B49:B50"/>
    <mergeCell ref="C49:C50"/>
    <mergeCell ref="B51:B52"/>
    <mergeCell ref="C51:C52"/>
    <mergeCell ref="B53:B54"/>
    <mergeCell ref="C53:C54"/>
    <mergeCell ref="B39:B40"/>
    <mergeCell ref="C39:C40"/>
    <mergeCell ref="B41:B42"/>
    <mergeCell ref="C41:C42"/>
    <mergeCell ref="B45:B46"/>
    <mergeCell ref="C45:C46"/>
    <mergeCell ref="B47:B48"/>
    <mergeCell ref="C47:C48"/>
    <mergeCell ref="B43:B44"/>
    <mergeCell ref="C43:C44"/>
    <mergeCell ref="D33:D34"/>
    <mergeCell ref="D25:D26"/>
    <mergeCell ref="D27:D28"/>
    <mergeCell ref="D29:D30"/>
    <mergeCell ref="D31:D32"/>
    <mergeCell ref="B35:B36"/>
    <mergeCell ref="C35:C36"/>
    <mergeCell ref="B37:B38"/>
    <mergeCell ref="C37:C38"/>
    <mergeCell ref="B25:B26"/>
    <mergeCell ref="C25:C26"/>
    <mergeCell ref="B27:B28"/>
    <mergeCell ref="C27:C28"/>
    <mergeCell ref="B29:B30"/>
    <mergeCell ref="C29:C30"/>
    <mergeCell ref="B31:B32"/>
    <mergeCell ref="C31:C32"/>
    <mergeCell ref="B33:B34"/>
    <mergeCell ref="C33:C34"/>
    <mergeCell ref="B19:B20"/>
    <mergeCell ref="C19:C20"/>
    <mergeCell ref="B21:B22"/>
    <mergeCell ref="C21:C22"/>
    <mergeCell ref="B23:B24"/>
    <mergeCell ref="C23:C24"/>
    <mergeCell ref="D23:D24"/>
    <mergeCell ref="D19:D20"/>
    <mergeCell ref="D21:D22"/>
    <mergeCell ref="A1:A4"/>
    <mergeCell ref="B5:B6"/>
    <mergeCell ref="C5:C6"/>
    <mergeCell ref="D5:D6"/>
    <mergeCell ref="E5:E6"/>
    <mergeCell ref="B9:B10"/>
    <mergeCell ref="C9:C10"/>
    <mergeCell ref="B11:B12"/>
    <mergeCell ref="C11:C12"/>
    <mergeCell ref="D9:D10"/>
    <mergeCell ref="D11:D12"/>
    <mergeCell ref="D13:D14"/>
    <mergeCell ref="D15:D16"/>
    <mergeCell ref="D17:D18"/>
    <mergeCell ref="B7:B8"/>
    <mergeCell ref="C7:C8"/>
    <mergeCell ref="D7:D8"/>
    <mergeCell ref="E7:E8"/>
    <mergeCell ref="B13:B14"/>
    <mergeCell ref="C13:C14"/>
    <mergeCell ref="B15:B16"/>
    <mergeCell ref="C15:C16"/>
    <mergeCell ref="B17:B18"/>
    <mergeCell ref="C17:C18"/>
    <mergeCell ref="D45:D46"/>
    <mergeCell ref="D47:D48"/>
    <mergeCell ref="D49:D50"/>
    <mergeCell ref="D51:D52"/>
    <mergeCell ref="D53:D54"/>
    <mergeCell ref="D35:D36"/>
    <mergeCell ref="D37:D38"/>
    <mergeCell ref="D39:D40"/>
    <mergeCell ref="D41:D42"/>
    <mergeCell ref="D43:D44"/>
    <mergeCell ref="E25:E26"/>
    <mergeCell ref="E27:E28"/>
    <mergeCell ref="E29:E30"/>
    <mergeCell ref="E31:E32"/>
    <mergeCell ref="E35:E36"/>
    <mergeCell ref="E9:E10"/>
    <mergeCell ref="E11:E12"/>
    <mergeCell ref="E13:E14"/>
    <mergeCell ref="E15:E16"/>
    <mergeCell ref="E17:E18"/>
    <mergeCell ref="E23:E24"/>
    <mergeCell ref="E19:E20"/>
    <mergeCell ref="E21:E22"/>
    <mergeCell ref="E33:E34"/>
    <mergeCell ref="E47:E48"/>
    <mergeCell ref="E49:E50"/>
    <mergeCell ref="E51:E52"/>
    <mergeCell ref="E53:E54"/>
    <mergeCell ref="E37:E38"/>
    <mergeCell ref="E39:E40"/>
    <mergeCell ref="E41:E42"/>
    <mergeCell ref="E43:E44"/>
    <mergeCell ref="E45:E46"/>
  </mergeCells>
  <printOptions horizontalCentered="1"/>
  <pageMargins left="0.185" right="0.12" top="0.7" bottom="0.3" header="0.3" footer="0.3"/>
  <pageSetup paperSize="9" scale="88" fitToWidth="0" orientation="portrait" r:id="rId1"/>
  <headerFooter scaleWithDoc="0">
    <oddHeader>&amp;L&amp;"Times New Roman,Bold"&amp;9TOI 01 / III</oddHeader>
    <oddFooter>&amp;R&amp;G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9"/>
  <sheetViews>
    <sheetView showGridLines="0" zoomScale="150" zoomScaleNormal="150" zoomScaleSheetLayoutView="175" workbookViewId="0">
      <selection activeCell="AE78" sqref="AE78"/>
    </sheetView>
  </sheetViews>
  <sheetFormatPr defaultColWidth="9.08984375" defaultRowHeight="13"/>
  <cols>
    <col min="1" max="1" width="53.36328125" style="111" customWidth="1"/>
    <col min="2" max="2" width="3.08984375" style="110" customWidth="1"/>
    <col min="3" max="3" width="3.08984375" style="112" customWidth="1"/>
    <col min="4" max="5" width="22.6328125" style="111" customWidth="1"/>
    <col min="6" max="16384" width="9.08984375" style="111"/>
  </cols>
  <sheetData>
    <row r="1" spans="1:5" s="42" customFormat="1" ht="15" customHeight="1">
      <c r="A1" s="45"/>
      <c r="B1" s="45"/>
      <c r="C1" s="45"/>
      <c r="D1" s="45"/>
      <c r="E1" s="45"/>
    </row>
    <row r="2" spans="1:5" s="42" customFormat="1" ht="15" customHeight="1">
      <c r="A2" s="45"/>
      <c r="B2" s="45"/>
      <c r="C2" s="45"/>
      <c r="D2" s="45"/>
      <c r="E2" s="96"/>
    </row>
    <row r="3" spans="1:5" s="42" customFormat="1" ht="38.25" customHeight="1">
      <c r="A3" s="45"/>
      <c r="B3" s="45"/>
      <c r="C3" s="45"/>
      <c r="D3" s="45"/>
      <c r="E3" s="45"/>
    </row>
    <row r="4" spans="1:5" s="98" customFormat="1" ht="18" customHeight="1">
      <c r="A4" s="97" t="s">
        <v>83</v>
      </c>
      <c r="B4" s="1075" t="s">
        <v>84</v>
      </c>
      <c r="C4" s="1076"/>
      <c r="D4" s="46" t="s">
        <v>85</v>
      </c>
      <c r="E4" s="695" t="s">
        <v>86</v>
      </c>
    </row>
    <row r="5" spans="1:5" s="100" customFormat="1" ht="9" customHeight="1">
      <c r="A5" s="99" t="s">
        <v>73</v>
      </c>
      <c r="B5" s="909" t="s">
        <v>118</v>
      </c>
      <c r="C5" s="911"/>
      <c r="D5" s="456" t="s">
        <v>750</v>
      </c>
      <c r="E5" s="684" t="s">
        <v>751</v>
      </c>
    </row>
    <row r="6" spans="1:5" s="100" customFormat="1" ht="19" customHeight="1">
      <c r="A6" s="84" t="s">
        <v>722</v>
      </c>
      <c r="B6" s="1042" t="s">
        <v>119</v>
      </c>
      <c r="C6" s="1044">
        <v>0</v>
      </c>
      <c r="D6" s="1040">
        <f>SUM(D8:D13)</f>
        <v>0</v>
      </c>
      <c r="E6" s="1040">
        <f>SUM(E8:E13)</f>
        <v>0</v>
      </c>
    </row>
    <row r="7" spans="1:5" s="100" customFormat="1" ht="12" customHeight="1">
      <c r="A7" s="676" t="s">
        <v>1027</v>
      </c>
      <c r="B7" s="1043"/>
      <c r="C7" s="1045"/>
      <c r="D7" s="1041"/>
      <c r="E7" s="1041"/>
    </row>
    <row r="8" spans="1:5" s="102" customFormat="1" ht="13.5" customHeight="1">
      <c r="A8" s="101" t="s">
        <v>120</v>
      </c>
      <c r="B8" s="1047" t="s">
        <v>119</v>
      </c>
      <c r="C8" s="1049">
        <v>1</v>
      </c>
      <c r="D8" s="1036">
        <v>0</v>
      </c>
      <c r="E8" s="1036">
        <v>0</v>
      </c>
    </row>
    <row r="9" spans="1:5" s="100" customFormat="1" ht="12" customHeight="1">
      <c r="A9" s="103" t="s">
        <v>121</v>
      </c>
      <c r="B9" s="1048"/>
      <c r="C9" s="1077" t="s">
        <v>122</v>
      </c>
      <c r="D9" s="1037"/>
      <c r="E9" s="1037"/>
    </row>
    <row r="10" spans="1:5" s="102" customFormat="1" ht="17.25" customHeight="1">
      <c r="A10" s="101" t="s">
        <v>123</v>
      </c>
      <c r="B10" s="1047" t="s">
        <v>119</v>
      </c>
      <c r="C10" s="1049">
        <v>2</v>
      </c>
      <c r="D10" s="1036">
        <v>0</v>
      </c>
      <c r="E10" s="1036">
        <v>0</v>
      </c>
    </row>
    <row r="11" spans="1:5" s="100" customFormat="1" ht="12" customHeight="1">
      <c r="A11" s="103" t="s">
        <v>710</v>
      </c>
      <c r="B11" s="1048"/>
      <c r="C11" s="1077" t="s">
        <v>124</v>
      </c>
      <c r="D11" s="1037"/>
      <c r="E11" s="1037"/>
    </row>
    <row r="12" spans="1:5" s="102" customFormat="1" ht="17.25" customHeight="1">
      <c r="A12" s="650" t="s">
        <v>125</v>
      </c>
      <c r="B12" s="1047" t="s">
        <v>119</v>
      </c>
      <c r="C12" s="1049">
        <v>3</v>
      </c>
      <c r="D12" s="1036">
        <v>0</v>
      </c>
      <c r="E12" s="1036">
        <v>0</v>
      </c>
    </row>
    <row r="13" spans="1:5" s="100" customFormat="1" ht="12" customHeight="1" thickBot="1">
      <c r="A13" s="651" t="s">
        <v>126</v>
      </c>
      <c r="B13" s="1078"/>
      <c r="C13" s="1079" t="s">
        <v>127</v>
      </c>
      <c r="D13" s="1074"/>
      <c r="E13" s="1074"/>
    </row>
    <row r="14" spans="1:5" s="105" customFormat="1" ht="17.25" customHeight="1">
      <c r="A14" s="104" t="s">
        <v>128</v>
      </c>
      <c r="B14" s="1081" t="s">
        <v>119</v>
      </c>
      <c r="C14" s="1082">
        <v>4</v>
      </c>
      <c r="D14" s="1083">
        <v>0</v>
      </c>
      <c r="E14" s="1083">
        <v>0</v>
      </c>
    </row>
    <row r="15" spans="1:5" s="100" customFormat="1" ht="12" customHeight="1">
      <c r="A15" s="103" t="s">
        <v>129</v>
      </c>
      <c r="B15" s="1048"/>
      <c r="C15" s="1077"/>
      <c r="D15" s="1037"/>
      <c r="E15" s="1037"/>
    </row>
    <row r="16" spans="1:5" s="102" customFormat="1" ht="17.25" customHeight="1">
      <c r="A16" s="101" t="s">
        <v>130</v>
      </c>
      <c r="B16" s="1047" t="s">
        <v>119</v>
      </c>
      <c r="C16" s="1049">
        <v>5</v>
      </c>
      <c r="D16" s="1036">
        <v>0</v>
      </c>
      <c r="E16" s="1036">
        <v>0</v>
      </c>
    </row>
    <row r="17" spans="1:5" s="100" customFormat="1" ht="12" customHeight="1">
      <c r="A17" s="103" t="s">
        <v>835</v>
      </c>
      <c r="B17" s="1048"/>
      <c r="C17" s="1077" t="s">
        <v>131</v>
      </c>
      <c r="D17" s="1037"/>
      <c r="E17" s="1037"/>
    </row>
    <row r="18" spans="1:5" s="369" customFormat="1" ht="15" customHeight="1">
      <c r="A18" s="101" t="s">
        <v>538</v>
      </c>
      <c r="B18" s="1047" t="s">
        <v>119</v>
      </c>
      <c r="C18" s="1049">
        <v>6</v>
      </c>
      <c r="D18" s="1036">
        <v>0</v>
      </c>
      <c r="E18" s="1036">
        <v>0</v>
      </c>
    </row>
    <row r="19" spans="1:5" s="369" customFormat="1" ht="12" customHeight="1">
      <c r="A19" s="103" t="s">
        <v>539</v>
      </c>
      <c r="B19" s="1048"/>
      <c r="C19" s="1077"/>
      <c r="D19" s="1037"/>
      <c r="E19" s="1037"/>
    </row>
    <row r="20" spans="1:5" s="102" customFormat="1" ht="18" customHeight="1">
      <c r="A20" s="106" t="s">
        <v>836</v>
      </c>
      <c r="B20" s="1042" t="s">
        <v>119</v>
      </c>
      <c r="C20" s="1044">
        <v>7</v>
      </c>
      <c r="D20" s="1040">
        <f>D6-SUM(D14:D19)</f>
        <v>0</v>
      </c>
      <c r="E20" s="1040">
        <f>E6-SUM(E14:E19)</f>
        <v>0</v>
      </c>
    </row>
    <row r="21" spans="1:5" s="100" customFormat="1" ht="13.5" customHeight="1" thickBot="1">
      <c r="A21" s="107" t="s">
        <v>837</v>
      </c>
      <c r="B21" s="1088"/>
      <c r="C21" s="1089" t="s">
        <v>132</v>
      </c>
      <c r="D21" s="1080"/>
      <c r="E21" s="1080"/>
    </row>
    <row r="22" spans="1:5" s="486" customFormat="1" ht="18" customHeight="1">
      <c r="A22" s="768" t="s">
        <v>806</v>
      </c>
      <c r="B22" s="1086" t="s">
        <v>119</v>
      </c>
      <c r="C22" s="1087">
        <v>8</v>
      </c>
      <c r="D22" s="1084">
        <f>SUM(D24:D29)</f>
        <v>0</v>
      </c>
      <c r="E22" s="1072">
        <f>SUM(E24:E29)</f>
        <v>0</v>
      </c>
    </row>
    <row r="23" spans="1:5" s="100" customFormat="1" ht="12" customHeight="1">
      <c r="A23" s="769" t="s">
        <v>752</v>
      </c>
      <c r="B23" s="1043"/>
      <c r="C23" s="1045"/>
      <c r="D23" s="1085"/>
      <c r="E23" s="1073"/>
    </row>
    <row r="24" spans="1:5" s="486" customFormat="1" ht="15" customHeight="1">
      <c r="A24" s="101" t="s">
        <v>142</v>
      </c>
      <c r="B24" s="1047" t="s">
        <v>119</v>
      </c>
      <c r="C24" s="1049">
        <v>9</v>
      </c>
      <c r="D24" s="1036">
        <v>0</v>
      </c>
      <c r="E24" s="1036">
        <v>0</v>
      </c>
    </row>
    <row r="25" spans="1:5" s="369" customFormat="1" ht="12" customHeight="1">
      <c r="A25" s="103" t="s">
        <v>143</v>
      </c>
      <c r="B25" s="1048"/>
      <c r="C25" s="1077" t="s">
        <v>139</v>
      </c>
      <c r="D25" s="1037"/>
      <c r="E25" s="1037"/>
    </row>
    <row r="26" spans="1:5" s="486" customFormat="1" ht="17.25" customHeight="1">
      <c r="A26" s="101" t="s">
        <v>140</v>
      </c>
      <c r="B26" s="1047" t="s">
        <v>119</v>
      </c>
      <c r="C26" s="1049">
        <v>10</v>
      </c>
      <c r="D26" s="1036">
        <v>0</v>
      </c>
      <c r="E26" s="1036">
        <v>0</v>
      </c>
    </row>
    <row r="27" spans="1:5" s="369" customFormat="1" ht="12" customHeight="1">
      <c r="A27" s="103" t="s">
        <v>141</v>
      </c>
      <c r="B27" s="1048"/>
      <c r="C27" s="1077"/>
      <c r="D27" s="1037"/>
      <c r="E27" s="1037"/>
    </row>
    <row r="28" spans="1:5" s="486" customFormat="1" ht="15" customHeight="1">
      <c r="A28" s="101" t="s">
        <v>567</v>
      </c>
      <c r="B28" s="1047" t="s">
        <v>119</v>
      </c>
      <c r="C28" s="1049">
        <v>11</v>
      </c>
      <c r="D28" s="1036">
        <v>0</v>
      </c>
      <c r="E28" s="1036">
        <v>0</v>
      </c>
    </row>
    <row r="29" spans="1:5" s="369" customFormat="1" ht="12" customHeight="1" thickBot="1">
      <c r="A29" s="103" t="s">
        <v>838</v>
      </c>
      <c r="B29" s="1048"/>
      <c r="C29" s="1077"/>
      <c r="D29" s="1074"/>
      <c r="E29" s="1074"/>
    </row>
    <row r="30" spans="1:5" s="102" customFormat="1" ht="18" customHeight="1">
      <c r="A30" s="768" t="s">
        <v>723</v>
      </c>
      <c r="B30" s="1086" t="s">
        <v>119</v>
      </c>
      <c r="C30" s="1087">
        <v>12</v>
      </c>
      <c r="D30" s="1084">
        <f>SUM(D32:D49)</f>
        <v>0</v>
      </c>
      <c r="E30" s="1072">
        <f>SUM(E32:E49)</f>
        <v>0</v>
      </c>
    </row>
    <row r="31" spans="1:5" s="100" customFormat="1" ht="12" customHeight="1">
      <c r="A31" s="770" t="s">
        <v>724</v>
      </c>
      <c r="B31" s="1043"/>
      <c r="C31" s="1045"/>
      <c r="D31" s="1085"/>
      <c r="E31" s="1041"/>
    </row>
    <row r="32" spans="1:5" s="102" customFormat="1" ht="17.25" customHeight="1">
      <c r="A32" s="101" t="s">
        <v>619</v>
      </c>
      <c r="B32" s="1047" t="s">
        <v>119</v>
      </c>
      <c r="C32" s="1049">
        <v>13</v>
      </c>
      <c r="D32" s="1036">
        <v>0</v>
      </c>
      <c r="E32" s="1036">
        <v>0</v>
      </c>
    </row>
    <row r="33" spans="1:5" s="100" customFormat="1" ht="12" customHeight="1">
      <c r="A33" s="103" t="s">
        <v>133</v>
      </c>
      <c r="B33" s="1048"/>
      <c r="C33" s="1077" t="s">
        <v>134</v>
      </c>
      <c r="D33" s="1037"/>
      <c r="E33" s="1037"/>
    </row>
    <row r="34" spans="1:5" s="102" customFormat="1" ht="15" customHeight="1">
      <c r="A34" s="101" t="s">
        <v>135</v>
      </c>
      <c r="B34" s="1047" t="s">
        <v>119</v>
      </c>
      <c r="C34" s="1049">
        <v>14</v>
      </c>
      <c r="D34" s="1036">
        <v>0</v>
      </c>
      <c r="E34" s="1036">
        <v>0</v>
      </c>
    </row>
    <row r="35" spans="1:5" s="100" customFormat="1" ht="12" customHeight="1">
      <c r="A35" s="103" t="s">
        <v>136</v>
      </c>
      <c r="B35" s="1048"/>
      <c r="C35" s="1077"/>
      <c r="D35" s="1037"/>
      <c r="E35" s="1037"/>
    </row>
    <row r="36" spans="1:5" s="102" customFormat="1" ht="15" customHeight="1">
      <c r="A36" s="101" t="s">
        <v>137</v>
      </c>
      <c r="B36" s="1047" t="s">
        <v>119</v>
      </c>
      <c r="C36" s="1049">
        <v>15</v>
      </c>
      <c r="D36" s="1036">
        <v>0</v>
      </c>
      <c r="E36" s="1036">
        <v>0</v>
      </c>
    </row>
    <row r="37" spans="1:5" s="100" customFormat="1" ht="12" customHeight="1">
      <c r="A37" s="103" t="s">
        <v>138</v>
      </c>
      <c r="B37" s="1048"/>
      <c r="C37" s="1077" t="s">
        <v>139</v>
      </c>
      <c r="D37" s="1037"/>
      <c r="E37" s="1037"/>
    </row>
    <row r="38" spans="1:5" s="102" customFormat="1" ht="17.25" customHeight="1">
      <c r="A38" s="101" t="s">
        <v>578</v>
      </c>
      <c r="B38" s="1047" t="s">
        <v>119</v>
      </c>
      <c r="C38" s="1049">
        <v>16</v>
      </c>
      <c r="D38" s="1036">
        <v>0</v>
      </c>
      <c r="E38" s="1036">
        <v>0</v>
      </c>
    </row>
    <row r="39" spans="1:5" s="100" customFormat="1" ht="12" customHeight="1">
      <c r="A39" s="103" t="s">
        <v>679</v>
      </c>
      <c r="B39" s="1048"/>
      <c r="C39" s="1077"/>
      <c r="D39" s="1037"/>
      <c r="E39" s="1037"/>
    </row>
    <row r="40" spans="1:5" s="102" customFormat="1" ht="15.75" customHeight="1">
      <c r="A40" s="101" t="s">
        <v>839</v>
      </c>
      <c r="B40" s="1047" t="s">
        <v>119</v>
      </c>
      <c r="C40" s="1049">
        <v>17</v>
      </c>
      <c r="D40" s="1036">
        <v>0</v>
      </c>
      <c r="E40" s="1036">
        <v>0</v>
      </c>
    </row>
    <row r="41" spans="1:5" s="100" customFormat="1" ht="12" customHeight="1">
      <c r="A41" s="103" t="s">
        <v>144</v>
      </c>
      <c r="B41" s="1048"/>
      <c r="C41" s="1077" t="s">
        <v>145</v>
      </c>
      <c r="D41" s="1037"/>
      <c r="E41" s="1037"/>
    </row>
    <row r="42" spans="1:5" s="102" customFormat="1" ht="15" customHeight="1">
      <c r="A42" s="101" t="s">
        <v>146</v>
      </c>
      <c r="B42" s="1047" t="s">
        <v>119</v>
      </c>
      <c r="C42" s="1049">
        <v>18</v>
      </c>
      <c r="D42" s="1036">
        <v>0</v>
      </c>
      <c r="E42" s="1036">
        <v>0</v>
      </c>
    </row>
    <row r="43" spans="1:5" s="100" customFormat="1" ht="12" customHeight="1">
      <c r="A43" s="103" t="s">
        <v>147</v>
      </c>
      <c r="B43" s="1048"/>
      <c r="C43" s="1077" t="s">
        <v>148</v>
      </c>
      <c r="D43" s="1037"/>
      <c r="E43" s="1037"/>
    </row>
    <row r="44" spans="1:5" s="102" customFormat="1" ht="13.5" customHeight="1">
      <c r="A44" s="101" t="s">
        <v>149</v>
      </c>
      <c r="B44" s="1047" t="s">
        <v>119</v>
      </c>
      <c r="C44" s="1049">
        <v>19</v>
      </c>
      <c r="D44" s="1036">
        <v>0</v>
      </c>
      <c r="E44" s="1036">
        <v>0</v>
      </c>
    </row>
    <row r="45" spans="1:5" s="100" customFormat="1" ht="12" customHeight="1">
      <c r="A45" s="103" t="s">
        <v>150</v>
      </c>
      <c r="B45" s="1048"/>
      <c r="C45" s="1077" t="s">
        <v>151</v>
      </c>
      <c r="D45" s="1037"/>
      <c r="E45" s="1037"/>
    </row>
    <row r="46" spans="1:5" s="102" customFormat="1" ht="14.25" customHeight="1">
      <c r="A46" s="101" t="s">
        <v>152</v>
      </c>
      <c r="B46" s="1047" t="s">
        <v>119</v>
      </c>
      <c r="C46" s="1049">
        <v>20</v>
      </c>
      <c r="D46" s="1036">
        <v>0</v>
      </c>
      <c r="E46" s="1036">
        <v>0</v>
      </c>
    </row>
    <row r="47" spans="1:5" s="100" customFormat="1" ht="12" customHeight="1">
      <c r="A47" s="103" t="s">
        <v>153</v>
      </c>
      <c r="B47" s="1048"/>
      <c r="C47" s="1077" t="s">
        <v>151</v>
      </c>
      <c r="D47" s="1037"/>
      <c r="E47" s="1037"/>
    </row>
    <row r="48" spans="1:5" s="102" customFormat="1" ht="15" customHeight="1">
      <c r="A48" s="108" t="s">
        <v>154</v>
      </c>
      <c r="B48" s="1047" t="s">
        <v>119</v>
      </c>
      <c r="C48" s="1049">
        <v>21</v>
      </c>
      <c r="D48" s="1036">
        <v>0</v>
      </c>
      <c r="E48" s="1036">
        <v>0</v>
      </c>
    </row>
    <row r="49" spans="1:5" s="100" customFormat="1" ht="12" customHeight="1">
      <c r="A49" s="109" t="s">
        <v>155</v>
      </c>
      <c r="B49" s="1048"/>
      <c r="C49" s="1077" t="s">
        <v>156</v>
      </c>
      <c r="D49" s="1037"/>
      <c r="E49" s="1037"/>
    </row>
    <row r="50" spans="1:5" s="105" customFormat="1" ht="17.25" customHeight="1">
      <c r="A50" s="84" t="s">
        <v>840</v>
      </c>
      <c r="B50" s="1042" t="s">
        <v>119</v>
      </c>
      <c r="C50" s="1044">
        <v>22</v>
      </c>
      <c r="D50" s="1046">
        <f>SUM(D52:D55,'P6'!D4:D37)</f>
        <v>0</v>
      </c>
      <c r="E50" s="1040">
        <f>SUM(E52:E55,'P6'!E4:E37)</f>
        <v>0</v>
      </c>
    </row>
    <row r="51" spans="1:5" s="100" customFormat="1" ht="9" customHeight="1">
      <c r="A51" s="608" t="s">
        <v>1026</v>
      </c>
      <c r="B51" s="1043"/>
      <c r="C51" s="1045"/>
      <c r="D51" s="1059"/>
      <c r="E51" s="1041"/>
    </row>
    <row r="52" spans="1:5" s="102" customFormat="1" ht="14.25" customHeight="1">
      <c r="A52" s="101" t="s">
        <v>157</v>
      </c>
      <c r="B52" s="1047" t="s">
        <v>119</v>
      </c>
      <c r="C52" s="1049">
        <v>23</v>
      </c>
      <c r="D52" s="1036">
        <v>0</v>
      </c>
      <c r="E52" s="1036">
        <v>0</v>
      </c>
    </row>
    <row r="53" spans="1:5" s="100" customFormat="1" ht="12" customHeight="1">
      <c r="A53" s="103" t="s">
        <v>158</v>
      </c>
      <c r="B53" s="1048"/>
      <c r="C53" s="1077" t="s">
        <v>159</v>
      </c>
      <c r="D53" s="1037"/>
      <c r="E53" s="1037"/>
    </row>
    <row r="54" spans="1:5" s="102" customFormat="1" ht="14.25" customHeight="1">
      <c r="A54" s="101" t="s">
        <v>771</v>
      </c>
      <c r="B54" s="1047" t="s">
        <v>119</v>
      </c>
      <c r="C54" s="1049">
        <v>24</v>
      </c>
      <c r="D54" s="1036">
        <v>0</v>
      </c>
      <c r="E54" s="1036">
        <v>0</v>
      </c>
    </row>
    <row r="55" spans="1:5" s="100" customFormat="1" ht="12" customHeight="1">
      <c r="A55" s="103" t="s">
        <v>160</v>
      </c>
      <c r="B55" s="1048"/>
      <c r="C55" s="1077" t="s">
        <v>161</v>
      </c>
      <c r="D55" s="1037"/>
      <c r="E55" s="1037"/>
    </row>
    <row r="56" spans="1:5" s="100" customFormat="1" ht="10" customHeight="1">
      <c r="A56" s="602"/>
      <c r="B56" s="603"/>
      <c r="C56" s="604"/>
      <c r="D56" s="591"/>
      <c r="E56" s="591"/>
    </row>
    <row r="57" spans="1:5" s="606" customFormat="1" ht="15" customHeight="1">
      <c r="A57" s="605" t="s">
        <v>715</v>
      </c>
      <c r="C57" s="607"/>
    </row>
    <row r="58" spans="1:5" ht="10.5" customHeight="1">
      <c r="A58" s="601" t="s">
        <v>1012</v>
      </c>
    </row>
    <row r="59" spans="1:5" ht="26" customHeight="1"/>
  </sheetData>
  <mergeCells count="102">
    <mergeCell ref="D50:D51"/>
    <mergeCell ref="E50:E51"/>
    <mergeCell ref="B52:B53"/>
    <mergeCell ref="C52:C53"/>
    <mergeCell ref="B54:B55"/>
    <mergeCell ref="C54:C55"/>
    <mergeCell ref="D52:D53"/>
    <mergeCell ref="D54:D55"/>
    <mergeCell ref="D30:D31"/>
    <mergeCell ref="E30:E31"/>
    <mergeCell ref="B42:B43"/>
    <mergeCell ref="C42:C43"/>
    <mergeCell ref="B44:B45"/>
    <mergeCell ref="C44:C45"/>
    <mergeCell ref="B46:B47"/>
    <mergeCell ref="C46:C47"/>
    <mergeCell ref="B48:B49"/>
    <mergeCell ref="C48:C49"/>
    <mergeCell ref="B50:B51"/>
    <mergeCell ref="C50:C51"/>
    <mergeCell ref="B38:B39"/>
    <mergeCell ref="C38:C39"/>
    <mergeCell ref="B32:B33"/>
    <mergeCell ref="C32:C33"/>
    <mergeCell ref="B34:B35"/>
    <mergeCell ref="C34:C35"/>
    <mergeCell ref="B36:B37"/>
    <mergeCell ref="C36:C37"/>
    <mergeCell ref="B40:B41"/>
    <mergeCell ref="C40:C41"/>
    <mergeCell ref="B20:B21"/>
    <mergeCell ref="C20:C21"/>
    <mergeCell ref="B22:B23"/>
    <mergeCell ref="C22:C23"/>
    <mergeCell ref="D22:D23"/>
    <mergeCell ref="B24:B25"/>
    <mergeCell ref="C24:C25"/>
    <mergeCell ref="B28:B29"/>
    <mergeCell ref="C28:C29"/>
    <mergeCell ref="B30:B31"/>
    <mergeCell ref="C30:C31"/>
    <mergeCell ref="B26:B27"/>
    <mergeCell ref="C26:C27"/>
    <mergeCell ref="D24:D25"/>
    <mergeCell ref="D26:D27"/>
    <mergeCell ref="B12:B13"/>
    <mergeCell ref="C12:C13"/>
    <mergeCell ref="E20:E21"/>
    <mergeCell ref="B14:B15"/>
    <mergeCell ref="C14:C15"/>
    <mergeCell ref="B16:B17"/>
    <mergeCell ref="C16:C17"/>
    <mergeCell ref="B18:B19"/>
    <mergeCell ref="C18:C19"/>
    <mergeCell ref="D18:D19"/>
    <mergeCell ref="E18:E19"/>
    <mergeCell ref="E12:E13"/>
    <mergeCell ref="E14:E15"/>
    <mergeCell ref="E16:E17"/>
    <mergeCell ref="D12:D13"/>
    <mergeCell ref="D14:D15"/>
    <mergeCell ref="D16:D17"/>
    <mergeCell ref="D20:D21"/>
    <mergeCell ref="E6:E7"/>
    <mergeCell ref="B4:C4"/>
    <mergeCell ref="B5:C5"/>
    <mergeCell ref="B6:B7"/>
    <mergeCell ref="C6:C7"/>
    <mergeCell ref="D6:D7"/>
    <mergeCell ref="B8:B9"/>
    <mergeCell ref="C8:C9"/>
    <mergeCell ref="B10:B11"/>
    <mergeCell ref="C10:C11"/>
    <mergeCell ref="E8:E9"/>
    <mergeCell ref="E10:E11"/>
    <mergeCell ref="D8:D9"/>
    <mergeCell ref="D10:D11"/>
    <mergeCell ref="D42:D43"/>
    <mergeCell ref="D44:D45"/>
    <mergeCell ref="D46:D47"/>
    <mergeCell ref="D48:D49"/>
    <mergeCell ref="D28:D29"/>
    <mergeCell ref="D32:D33"/>
    <mergeCell ref="D34:D35"/>
    <mergeCell ref="D36:D37"/>
    <mergeCell ref="D38:D39"/>
    <mergeCell ref="D40:D41"/>
    <mergeCell ref="E22:E23"/>
    <mergeCell ref="E24:E25"/>
    <mergeCell ref="E26:E27"/>
    <mergeCell ref="E52:E53"/>
    <mergeCell ref="E54:E55"/>
    <mergeCell ref="E36:E37"/>
    <mergeCell ref="E38:E39"/>
    <mergeCell ref="E40:E41"/>
    <mergeCell ref="E42:E43"/>
    <mergeCell ref="E44:E45"/>
    <mergeCell ref="E32:E33"/>
    <mergeCell ref="E34:E35"/>
    <mergeCell ref="E46:E47"/>
    <mergeCell ref="E48:E49"/>
    <mergeCell ref="E28:E29"/>
  </mergeCells>
  <printOptions horizontalCentered="1"/>
  <pageMargins left="0.185" right="0.12" top="0.7" bottom="0.35" header="0.3" footer="0.3"/>
  <pageSetup paperSize="9" scale="90" orientation="portrait" r:id="rId1"/>
  <headerFooter scaleWithDoc="0">
    <oddHeader>&amp;L&amp;"Times New Roman,Bold"&amp;9TOI 01 / IV</oddHeader>
    <oddFooter>&amp;R&amp;G</oddFooter>
  </headerFooter>
  <ignoredErrors>
    <ignoredError sqref="D6:E21" formulaRange="1"/>
  </ignoredError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67"/>
  <sheetViews>
    <sheetView showGridLines="0" zoomScale="130" zoomScaleNormal="130" zoomScaleSheetLayoutView="160" workbookViewId="0">
      <selection activeCell="AE78" sqref="AE78"/>
    </sheetView>
  </sheetViews>
  <sheetFormatPr defaultColWidth="9.08984375" defaultRowHeight="12.5"/>
  <cols>
    <col min="1" max="1" width="51.6328125" customWidth="1"/>
    <col min="2" max="3" width="2.7265625" customWidth="1"/>
    <col min="4" max="5" width="21.6328125" customWidth="1"/>
    <col min="7" max="7" width="13.81640625" bestFit="1" customWidth="1"/>
  </cols>
  <sheetData>
    <row r="1" spans="1:5" s="100" customFormat="1" ht="12.75" customHeight="1">
      <c r="A1" s="113"/>
      <c r="B1" s="114"/>
      <c r="C1" s="115"/>
      <c r="D1" s="1098"/>
      <c r="E1" s="1098"/>
    </row>
    <row r="2" spans="1:5" s="100" customFormat="1" ht="12.75" customHeight="1">
      <c r="A2" s="116"/>
      <c r="B2" s="96"/>
      <c r="C2" s="44"/>
      <c r="D2" s="117"/>
      <c r="E2" s="117"/>
    </row>
    <row r="3" spans="1:5" s="100" customFormat="1" ht="28.5" customHeight="1">
      <c r="A3" s="116"/>
      <c r="B3" s="96"/>
      <c r="C3" s="44"/>
      <c r="D3" s="117"/>
      <c r="E3" s="117"/>
    </row>
    <row r="4" spans="1:5" s="102" customFormat="1" ht="17.25" customHeight="1">
      <c r="A4" s="101" t="s">
        <v>162</v>
      </c>
      <c r="B4" s="1047" t="s">
        <v>119</v>
      </c>
      <c r="C4" s="1049">
        <v>25</v>
      </c>
      <c r="D4" s="1036">
        <v>0</v>
      </c>
      <c r="E4" s="1036">
        <v>0</v>
      </c>
    </row>
    <row r="5" spans="1:5" s="100" customFormat="1" ht="12" customHeight="1">
      <c r="A5" s="103" t="s">
        <v>163</v>
      </c>
      <c r="B5" s="1048"/>
      <c r="C5" s="1077" t="s">
        <v>164</v>
      </c>
      <c r="D5" s="1037"/>
      <c r="E5" s="1037"/>
    </row>
    <row r="6" spans="1:5" s="102" customFormat="1" ht="17.25" customHeight="1">
      <c r="A6" s="101" t="s">
        <v>165</v>
      </c>
      <c r="B6" s="1047" t="s">
        <v>119</v>
      </c>
      <c r="C6" s="1049">
        <v>26</v>
      </c>
      <c r="D6" s="1036">
        <v>0</v>
      </c>
      <c r="E6" s="1036">
        <v>0</v>
      </c>
    </row>
    <row r="7" spans="1:5" s="100" customFormat="1" ht="12" customHeight="1">
      <c r="A7" s="103" t="s">
        <v>166</v>
      </c>
      <c r="B7" s="1048"/>
      <c r="C7" s="1077" t="s">
        <v>167</v>
      </c>
      <c r="D7" s="1037"/>
      <c r="E7" s="1037"/>
    </row>
    <row r="8" spans="1:5" s="102" customFormat="1" ht="17.25" customHeight="1">
      <c r="A8" s="101" t="s">
        <v>168</v>
      </c>
      <c r="B8" s="1047" t="s">
        <v>119</v>
      </c>
      <c r="C8" s="1049">
        <v>27</v>
      </c>
      <c r="D8" s="1036">
        <v>0</v>
      </c>
      <c r="E8" s="1036">
        <v>0</v>
      </c>
    </row>
    <row r="9" spans="1:5" s="100" customFormat="1" ht="12" customHeight="1">
      <c r="A9" s="103" t="s">
        <v>169</v>
      </c>
      <c r="B9" s="1048"/>
      <c r="C9" s="1077" t="s">
        <v>170</v>
      </c>
      <c r="D9" s="1037"/>
      <c r="E9" s="1037"/>
    </row>
    <row r="10" spans="1:5" s="102" customFormat="1" ht="17.25" customHeight="1">
      <c r="A10" s="108" t="s">
        <v>171</v>
      </c>
      <c r="B10" s="1094" t="s">
        <v>119</v>
      </c>
      <c r="C10" s="1096">
        <v>28</v>
      </c>
      <c r="D10" s="1036">
        <v>0</v>
      </c>
      <c r="E10" s="1036">
        <v>0</v>
      </c>
    </row>
    <row r="11" spans="1:5" s="100" customFormat="1" ht="12" customHeight="1">
      <c r="A11" s="118" t="s">
        <v>753</v>
      </c>
      <c r="B11" s="1095"/>
      <c r="C11" s="1097" t="s">
        <v>172</v>
      </c>
      <c r="D11" s="1037"/>
      <c r="E11" s="1037"/>
    </row>
    <row r="12" spans="1:5" s="102" customFormat="1" ht="17.25" customHeight="1">
      <c r="A12" s="108" t="s">
        <v>774</v>
      </c>
      <c r="B12" s="1094" t="s">
        <v>119</v>
      </c>
      <c r="C12" s="1096">
        <v>29</v>
      </c>
      <c r="D12" s="1036">
        <v>0</v>
      </c>
      <c r="E12" s="1036">
        <v>0</v>
      </c>
    </row>
    <row r="13" spans="1:5" s="100" customFormat="1" ht="12" customHeight="1">
      <c r="A13" s="103" t="s">
        <v>173</v>
      </c>
      <c r="B13" s="1095"/>
      <c r="C13" s="1097" t="s">
        <v>174</v>
      </c>
      <c r="D13" s="1037"/>
      <c r="E13" s="1037"/>
    </row>
    <row r="14" spans="1:5" s="102" customFormat="1" ht="17.25" customHeight="1">
      <c r="A14" s="108" t="s">
        <v>626</v>
      </c>
      <c r="B14" s="1094" t="s">
        <v>119</v>
      </c>
      <c r="C14" s="1096">
        <v>30</v>
      </c>
      <c r="D14" s="1036">
        <v>0</v>
      </c>
      <c r="E14" s="1036">
        <v>0</v>
      </c>
    </row>
    <row r="15" spans="1:5" s="100" customFormat="1" ht="12" customHeight="1">
      <c r="A15" s="103" t="s">
        <v>754</v>
      </c>
      <c r="B15" s="1095"/>
      <c r="C15" s="1097" t="s">
        <v>175</v>
      </c>
      <c r="D15" s="1037"/>
      <c r="E15" s="1037"/>
    </row>
    <row r="16" spans="1:5" s="102" customFormat="1" ht="17.25" customHeight="1">
      <c r="A16" s="108" t="s">
        <v>176</v>
      </c>
      <c r="B16" s="1094" t="s">
        <v>119</v>
      </c>
      <c r="C16" s="1096">
        <v>31</v>
      </c>
      <c r="D16" s="1036">
        <v>0</v>
      </c>
      <c r="E16" s="1036">
        <v>0</v>
      </c>
    </row>
    <row r="17" spans="1:8" s="100" customFormat="1" ht="12" customHeight="1">
      <c r="A17" s="103" t="s">
        <v>841</v>
      </c>
      <c r="B17" s="1095"/>
      <c r="C17" s="1097"/>
      <c r="D17" s="1037"/>
      <c r="E17" s="1037"/>
    </row>
    <row r="18" spans="1:8" s="102" customFormat="1" ht="17.25" customHeight="1">
      <c r="A18" s="108" t="s">
        <v>177</v>
      </c>
      <c r="B18" s="1094" t="s">
        <v>119</v>
      </c>
      <c r="C18" s="1096">
        <v>32</v>
      </c>
      <c r="D18" s="1036">
        <v>0</v>
      </c>
      <c r="E18" s="1036">
        <v>0</v>
      </c>
    </row>
    <row r="19" spans="1:8" s="100" customFormat="1" ht="12" customHeight="1">
      <c r="A19" s="103" t="s">
        <v>842</v>
      </c>
      <c r="B19" s="1095"/>
      <c r="C19" s="1097" t="s">
        <v>178</v>
      </c>
      <c r="D19" s="1037"/>
      <c r="E19" s="1037"/>
    </row>
    <row r="20" spans="1:8" s="102" customFormat="1" ht="17.25" customHeight="1">
      <c r="A20" s="108" t="s">
        <v>179</v>
      </c>
      <c r="B20" s="1094" t="s">
        <v>119</v>
      </c>
      <c r="C20" s="1096">
        <v>33</v>
      </c>
      <c r="D20" s="1036">
        <v>0</v>
      </c>
      <c r="E20" s="1036">
        <v>0</v>
      </c>
    </row>
    <row r="21" spans="1:8" s="100" customFormat="1" ht="12" customHeight="1">
      <c r="A21" s="103" t="s">
        <v>843</v>
      </c>
      <c r="B21" s="1095"/>
      <c r="C21" s="1097" t="s">
        <v>180</v>
      </c>
      <c r="D21" s="1037"/>
      <c r="E21" s="1037"/>
    </row>
    <row r="22" spans="1:8" s="102" customFormat="1" ht="17.25" customHeight="1">
      <c r="A22" s="108" t="s">
        <v>181</v>
      </c>
      <c r="B22" s="1094" t="s">
        <v>119</v>
      </c>
      <c r="C22" s="1096">
        <v>34</v>
      </c>
      <c r="D22" s="1036">
        <v>0</v>
      </c>
      <c r="E22" s="1036">
        <v>0</v>
      </c>
    </row>
    <row r="23" spans="1:8" s="100" customFormat="1" ht="12" customHeight="1">
      <c r="A23" s="103" t="s">
        <v>182</v>
      </c>
      <c r="B23" s="1095"/>
      <c r="C23" s="1097" t="s">
        <v>183</v>
      </c>
      <c r="D23" s="1037"/>
      <c r="E23" s="1037"/>
    </row>
    <row r="24" spans="1:8" s="102" customFormat="1" ht="17.25" customHeight="1">
      <c r="A24" s="108" t="s">
        <v>184</v>
      </c>
      <c r="B24" s="1094" t="s">
        <v>119</v>
      </c>
      <c r="C24" s="1096">
        <v>35</v>
      </c>
      <c r="D24" s="1036">
        <v>0</v>
      </c>
      <c r="E24" s="1036">
        <v>0</v>
      </c>
    </row>
    <row r="25" spans="1:8" s="100" customFormat="1" ht="12" customHeight="1">
      <c r="A25" s="103" t="s">
        <v>844</v>
      </c>
      <c r="B25" s="1095"/>
      <c r="C25" s="1097" t="s">
        <v>185</v>
      </c>
      <c r="D25" s="1037"/>
      <c r="E25" s="1037"/>
      <c r="F25" s="119"/>
    </row>
    <row r="26" spans="1:8" s="102" customFormat="1" ht="17.25" customHeight="1">
      <c r="A26" s="108" t="s">
        <v>186</v>
      </c>
      <c r="B26" s="1094" t="s">
        <v>119</v>
      </c>
      <c r="C26" s="1096">
        <v>36</v>
      </c>
      <c r="D26" s="1036">
        <v>0</v>
      </c>
      <c r="E26" s="1036">
        <v>0</v>
      </c>
      <c r="F26" s="120"/>
      <c r="G26" s="121"/>
      <c r="H26" s="121"/>
    </row>
    <row r="27" spans="1:8" s="100" customFormat="1" ht="12" customHeight="1">
      <c r="A27" s="103" t="s">
        <v>845</v>
      </c>
      <c r="B27" s="1095"/>
      <c r="C27" s="1097" t="s">
        <v>187</v>
      </c>
      <c r="D27" s="1037"/>
      <c r="E27" s="1037"/>
      <c r="F27" s="122"/>
      <c r="G27" s="121"/>
      <c r="H27" s="121"/>
    </row>
    <row r="28" spans="1:8" s="102" customFormat="1" ht="17.25" customHeight="1">
      <c r="A28" s="108" t="s">
        <v>188</v>
      </c>
      <c r="B28" s="1094" t="s">
        <v>119</v>
      </c>
      <c r="C28" s="1096">
        <v>37</v>
      </c>
      <c r="D28" s="1036">
        <v>0</v>
      </c>
      <c r="E28" s="1036">
        <v>0</v>
      </c>
      <c r="F28" s="123"/>
      <c r="G28" s="121"/>
    </row>
    <row r="29" spans="1:8" s="100" customFormat="1" ht="12" customHeight="1">
      <c r="A29" s="103" t="s">
        <v>189</v>
      </c>
      <c r="B29" s="1095"/>
      <c r="C29" s="1097" t="s">
        <v>190</v>
      </c>
      <c r="D29" s="1037"/>
      <c r="E29" s="1037"/>
    </row>
    <row r="30" spans="1:8" s="102" customFormat="1" ht="17.25" customHeight="1">
      <c r="A30" s="108" t="s">
        <v>191</v>
      </c>
      <c r="B30" s="1094" t="s">
        <v>119</v>
      </c>
      <c r="C30" s="1096">
        <v>38</v>
      </c>
      <c r="D30" s="1036">
        <v>0</v>
      </c>
      <c r="E30" s="1036">
        <v>0</v>
      </c>
    </row>
    <row r="31" spans="1:8" s="100" customFormat="1" ht="12" customHeight="1">
      <c r="A31" s="103" t="s">
        <v>192</v>
      </c>
      <c r="B31" s="1095"/>
      <c r="C31" s="1097" t="s">
        <v>193</v>
      </c>
      <c r="D31" s="1037"/>
      <c r="E31" s="1037"/>
    </row>
    <row r="32" spans="1:8" s="102" customFormat="1" ht="17.25" customHeight="1">
      <c r="A32" s="108" t="s">
        <v>194</v>
      </c>
      <c r="B32" s="1094" t="s">
        <v>119</v>
      </c>
      <c r="C32" s="1096">
        <v>39</v>
      </c>
      <c r="D32" s="1036">
        <v>0</v>
      </c>
      <c r="E32" s="1036">
        <v>0</v>
      </c>
    </row>
    <row r="33" spans="1:5" s="100" customFormat="1" ht="12" customHeight="1">
      <c r="A33" s="103" t="s">
        <v>195</v>
      </c>
      <c r="B33" s="1095"/>
      <c r="C33" s="1097" t="s">
        <v>196</v>
      </c>
      <c r="D33" s="1037"/>
      <c r="E33" s="1037"/>
    </row>
    <row r="34" spans="1:5" s="102" customFormat="1" ht="17.25" customHeight="1">
      <c r="A34" s="108" t="s">
        <v>197</v>
      </c>
      <c r="B34" s="1094" t="s">
        <v>119</v>
      </c>
      <c r="C34" s="1096">
        <v>40</v>
      </c>
      <c r="D34" s="1036">
        <v>0</v>
      </c>
      <c r="E34" s="1036">
        <v>0</v>
      </c>
    </row>
    <row r="35" spans="1:5" s="100" customFormat="1" ht="12" customHeight="1">
      <c r="A35" s="103" t="s">
        <v>198</v>
      </c>
      <c r="B35" s="1095"/>
      <c r="C35" s="1097" t="s">
        <v>199</v>
      </c>
      <c r="D35" s="1037"/>
      <c r="E35" s="1037"/>
    </row>
    <row r="36" spans="1:5" s="102" customFormat="1" ht="17.25" customHeight="1">
      <c r="A36" s="108" t="s">
        <v>200</v>
      </c>
      <c r="B36" s="1094" t="s">
        <v>119</v>
      </c>
      <c r="C36" s="1096">
        <v>41</v>
      </c>
      <c r="D36" s="1036">
        <v>0</v>
      </c>
      <c r="E36" s="1036">
        <v>0</v>
      </c>
    </row>
    <row r="37" spans="1:5" s="100" customFormat="1" ht="12" customHeight="1" thickBot="1">
      <c r="A37" s="103" t="s">
        <v>201</v>
      </c>
      <c r="B37" s="1099"/>
      <c r="C37" s="1100" t="s">
        <v>202</v>
      </c>
      <c r="D37" s="1074"/>
      <c r="E37" s="1074"/>
    </row>
    <row r="38" spans="1:5" s="105" customFormat="1" ht="18" customHeight="1">
      <c r="A38" s="124" t="s">
        <v>846</v>
      </c>
      <c r="B38" s="1086" t="s">
        <v>119</v>
      </c>
      <c r="C38" s="1087">
        <v>42</v>
      </c>
      <c r="D38" s="1072">
        <f>'P5'!D20:D20+'P5'!D22:D22+'P5'!D30:D30-'P5'!D50:D50</f>
        <v>0</v>
      </c>
      <c r="E38" s="1093">
        <f>'P5'!E20:E20+'P5'!E22:E22+'P5'!E30:E30-'P5'!E50:E50</f>
        <v>0</v>
      </c>
    </row>
    <row r="39" spans="1:5" s="126" customFormat="1" ht="9" customHeight="1">
      <c r="A39" s="125" t="s">
        <v>847</v>
      </c>
      <c r="B39" s="1101"/>
      <c r="C39" s="1102" t="s">
        <v>203</v>
      </c>
      <c r="D39" s="1092"/>
      <c r="E39" s="1004"/>
    </row>
    <row r="40" spans="1:5" s="102" customFormat="1" ht="17.25" customHeight="1">
      <c r="A40" s="108" t="s">
        <v>609</v>
      </c>
      <c r="B40" s="1094" t="s">
        <v>119</v>
      </c>
      <c r="C40" s="1096">
        <v>43</v>
      </c>
      <c r="D40" s="1036">
        <v>0</v>
      </c>
      <c r="E40" s="1036">
        <v>0</v>
      </c>
    </row>
    <row r="41" spans="1:5" s="100" customFormat="1" ht="12" customHeight="1">
      <c r="A41" s="103" t="s">
        <v>204</v>
      </c>
      <c r="B41" s="1095"/>
      <c r="C41" s="1097" t="s">
        <v>205</v>
      </c>
      <c r="D41" s="1037"/>
      <c r="E41" s="1037"/>
    </row>
    <row r="42" spans="1:5" s="102" customFormat="1" ht="17.25" customHeight="1">
      <c r="A42" s="108" t="s">
        <v>610</v>
      </c>
      <c r="B42" s="1094" t="s">
        <v>119</v>
      </c>
      <c r="C42" s="1096">
        <v>44</v>
      </c>
      <c r="D42" s="1036">
        <v>0</v>
      </c>
      <c r="E42" s="1036">
        <v>0</v>
      </c>
    </row>
    <row r="43" spans="1:5" s="100" customFormat="1" ht="12" customHeight="1">
      <c r="A43" s="103" t="s">
        <v>206</v>
      </c>
      <c r="B43" s="1095"/>
      <c r="C43" s="1097" t="s">
        <v>207</v>
      </c>
      <c r="D43" s="1037"/>
      <c r="E43" s="1037"/>
    </row>
    <row r="44" spans="1:5" s="102" customFormat="1" ht="17.25" customHeight="1">
      <c r="A44" s="771" t="s">
        <v>606</v>
      </c>
      <c r="B44" s="1094" t="s">
        <v>119</v>
      </c>
      <c r="C44" s="1096">
        <v>45</v>
      </c>
      <c r="D44" s="1036">
        <v>0</v>
      </c>
      <c r="E44" s="1036">
        <v>0</v>
      </c>
    </row>
    <row r="45" spans="1:5" s="100" customFormat="1" ht="12" customHeight="1">
      <c r="A45" s="118" t="s">
        <v>1018</v>
      </c>
      <c r="B45" s="1095"/>
      <c r="C45" s="1097" t="s">
        <v>205</v>
      </c>
      <c r="D45" s="1037"/>
      <c r="E45" s="1037"/>
    </row>
    <row r="46" spans="1:5" s="102" customFormat="1" ht="18" customHeight="1">
      <c r="A46" s="106" t="s">
        <v>848</v>
      </c>
      <c r="B46" s="1042" t="s">
        <v>119</v>
      </c>
      <c r="C46" s="1044">
        <v>46</v>
      </c>
      <c r="D46" s="1090">
        <f>D38-D40-D42-D44</f>
        <v>0</v>
      </c>
      <c r="E46" s="1090">
        <f>E38-E40-E42-E44</f>
        <v>0</v>
      </c>
    </row>
    <row r="47" spans="1:5" s="100" customFormat="1" ht="9" customHeight="1">
      <c r="A47" s="127" t="s">
        <v>849</v>
      </c>
      <c r="B47" s="1101"/>
      <c r="C47" s="1102" t="s">
        <v>208</v>
      </c>
      <c r="D47" s="1091"/>
      <c r="E47" s="1091"/>
    </row>
    <row r="48" spans="1:5" s="102" customFormat="1" ht="18" customHeight="1">
      <c r="A48" s="106" t="s">
        <v>209</v>
      </c>
      <c r="B48" s="1042" t="s">
        <v>119</v>
      </c>
      <c r="C48" s="1044">
        <v>47</v>
      </c>
      <c r="D48" s="1036">
        <v>0</v>
      </c>
      <c r="E48" s="1036">
        <v>0</v>
      </c>
    </row>
    <row r="49" spans="1:5" s="100" customFormat="1" ht="9" customHeight="1">
      <c r="A49" s="127" t="s">
        <v>210</v>
      </c>
      <c r="B49" s="1101"/>
      <c r="C49" s="1102" t="s">
        <v>211</v>
      </c>
      <c r="D49" s="1037"/>
      <c r="E49" s="1037"/>
    </row>
    <row r="50" spans="1:5" s="102" customFormat="1" ht="18" customHeight="1">
      <c r="A50" s="106" t="s">
        <v>850</v>
      </c>
      <c r="B50" s="1042" t="s">
        <v>119</v>
      </c>
      <c r="C50" s="1044">
        <v>48</v>
      </c>
      <c r="D50" s="1040">
        <f>D46-D48</f>
        <v>0</v>
      </c>
      <c r="E50" s="1040">
        <f>E46-E48</f>
        <v>0</v>
      </c>
    </row>
    <row r="51" spans="1:5" s="100" customFormat="1" ht="9" customHeight="1">
      <c r="A51" s="127" t="s">
        <v>851</v>
      </c>
      <c r="B51" s="1101"/>
      <c r="C51" s="1102" t="s">
        <v>211</v>
      </c>
      <c r="D51" s="1041"/>
      <c r="E51" s="1041"/>
    </row>
    <row r="52" spans="1:5" s="129" customFormat="1" ht="10" customHeight="1">
      <c r="A52" s="50"/>
      <c r="B52" s="128"/>
      <c r="C52" s="82"/>
      <c r="D52" s="50"/>
      <c r="E52" s="50"/>
    </row>
    <row r="53" spans="1:5" s="129" customFormat="1" ht="15" customHeight="1">
      <c r="A53" s="772" t="s">
        <v>607</v>
      </c>
      <c r="B53" s="130"/>
      <c r="C53" s="82"/>
    </row>
    <row r="54" spans="1:5" s="129" customFormat="1" ht="14.5">
      <c r="A54" s="773" t="s">
        <v>608</v>
      </c>
      <c r="B54" s="130"/>
      <c r="C54" s="82"/>
      <c r="D54" s="131"/>
    </row>
    <row r="55" spans="1:5" s="129" customFormat="1" ht="14" customHeight="1">
      <c r="B55" s="130"/>
      <c r="C55" s="82"/>
    </row>
    <row r="56" spans="1:5" s="129" customFormat="1" ht="16" customHeight="1">
      <c r="B56" s="130"/>
      <c r="C56" s="82"/>
    </row>
    <row r="57" spans="1:5" s="129" customFormat="1" ht="14.5">
      <c r="B57" s="130"/>
      <c r="C57" s="82"/>
    </row>
    <row r="58" spans="1:5" s="129" customFormat="1" ht="14.5">
      <c r="B58" s="130"/>
      <c r="C58" s="82"/>
    </row>
    <row r="59" spans="1:5" s="129" customFormat="1" ht="14.5">
      <c r="B59" s="130"/>
      <c r="C59" s="82"/>
    </row>
    <row r="66" spans="2:3" ht="13" hidden="1">
      <c r="B66" s="132"/>
      <c r="C66" s="45"/>
    </row>
    <row r="67" spans="2:3" ht="13">
      <c r="B67" s="132"/>
      <c r="C67" s="45"/>
    </row>
  </sheetData>
  <mergeCells count="97">
    <mergeCell ref="B40:B41"/>
    <mergeCell ref="C40:C41"/>
    <mergeCell ref="B42:B43"/>
    <mergeCell ref="C42:C43"/>
    <mergeCell ref="E50:E51"/>
    <mergeCell ref="B46:B47"/>
    <mergeCell ref="C46:C47"/>
    <mergeCell ref="B48:B49"/>
    <mergeCell ref="C48:C49"/>
    <mergeCell ref="B44:B45"/>
    <mergeCell ref="C44:C45"/>
    <mergeCell ref="B50:B51"/>
    <mergeCell ref="C50:C51"/>
    <mergeCell ref="D50:D51"/>
    <mergeCell ref="D44:D45"/>
    <mergeCell ref="E44:E45"/>
    <mergeCell ref="B34:B35"/>
    <mergeCell ref="C34:C35"/>
    <mergeCell ref="B36:B37"/>
    <mergeCell ref="C36:C37"/>
    <mergeCell ref="B38:B39"/>
    <mergeCell ref="C38:C39"/>
    <mergeCell ref="B28:B29"/>
    <mergeCell ref="C28:C29"/>
    <mergeCell ref="B30:B31"/>
    <mergeCell ref="C30:C31"/>
    <mergeCell ref="B32:B33"/>
    <mergeCell ref="C32:C33"/>
    <mergeCell ref="B22:B23"/>
    <mergeCell ref="C22:C23"/>
    <mergeCell ref="B24:B25"/>
    <mergeCell ref="C24:C25"/>
    <mergeCell ref="B26:B27"/>
    <mergeCell ref="C26:C27"/>
    <mergeCell ref="B16:B17"/>
    <mergeCell ref="C16:C17"/>
    <mergeCell ref="B18:B19"/>
    <mergeCell ref="C18:C19"/>
    <mergeCell ref="B20:B21"/>
    <mergeCell ref="C20:C21"/>
    <mergeCell ref="B14:B15"/>
    <mergeCell ref="C14:C15"/>
    <mergeCell ref="D1:E1"/>
    <mergeCell ref="B10:B11"/>
    <mergeCell ref="C10:C11"/>
    <mergeCell ref="B12:B13"/>
    <mergeCell ref="C12:C13"/>
    <mergeCell ref="B4:B5"/>
    <mergeCell ref="C4:C5"/>
    <mergeCell ref="B6:B7"/>
    <mergeCell ref="C6:C7"/>
    <mergeCell ref="B8:B9"/>
    <mergeCell ref="C8:C9"/>
    <mergeCell ref="D4:D5"/>
    <mergeCell ref="E4:E5"/>
    <mergeCell ref="D6:D7"/>
    <mergeCell ref="E6:E7"/>
    <mergeCell ref="D8:D9"/>
    <mergeCell ref="E8:E9"/>
    <mergeCell ref="D10:D11"/>
    <mergeCell ref="E10:E11"/>
    <mergeCell ref="D12:D13"/>
    <mergeCell ref="E12:E13"/>
    <mergeCell ref="D14:D15"/>
    <mergeCell ref="E14:E15"/>
    <mergeCell ref="D16:D17"/>
    <mergeCell ref="E16:E17"/>
    <mergeCell ref="D18:D19"/>
    <mergeCell ref="E18:E19"/>
    <mergeCell ref="D20:D21"/>
    <mergeCell ref="E20:E21"/>
    <mergeCell ref="D22:D23"/>
    <mergeCell ref="E22:E23"/>
    <mergeCell ref="D24:D25"/>
    <mergeCell ref="E24:E25"/>
    <mergeCell ref="D26:D27"/>
    <mergeCell ref="E26:E27"/>
    <mergeCell ref="D28:D29"/>
    <mergeCell ref="E28:E29"/>
    <mergeCell ref="D30:D31"/>
    <mergeCell ref="E30:E31"/>
    <mergeCell ref="D32:D33"/>
    <mergeCell ref="E32:E33"/>
    <mergeCell ref="D34:D35"/>
    <mergeCell ref="E34:E35"/>
    <mergeCell ref="D46:D47"/>
    <mergeCell ref="E46:E47"/>
    <mergeCell ref="D48:D49"/>
    <mergeCell ref="E48:E49"/>
    <mergeCell ref="D36:D37"/>
    <mergeCell ref="E36:E37"/>
    <mergeCell ref="D40:D41"/>
    <mergeCell ref="E40:E41"/>
    <mergeCell ref="D42:D43"/>
    <mergeCell ref="E42:E43"/>
    <mergeCell ref="D38:D39"/>
    <mergeCell ref="E38:E39"/>
  </mergeCells>
  <printOptions horizontalCentered="1"/>
  <pageMargins left="0.185" right="0.12" top="0.7" bottom="0.55000000000000004" header="0.3" footer="0.3"/>
  <pageSetup paperSize="9" scale="94" orientation="portrait" r:id="rId1"/>
  <headerFooter scaleWithDoc="0">
    <oddHeader>&amp;L&amp;"Times New Roman,Bold"&amp;9TOI 01 / IV</oddHeader>
    <oddFooter>&amp;R&amp;G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8"/>
  <sheetViews>
    <sheetView showGridLines="0" topLeftCell="A19" zoomScale="123" zoomScaleNormal="123" zoomScaleSheetLayoutView="160" workbookViewId="0">
      <selection activeCell="AE78" sqref="AE78"/>
    </sheetView>
  </sheetViews>
  <sheetFormatPr defaultColWidth="9.08984375" defaultRowHeight="22.5"/>
  <cols>
    <col min="1" max="1" width="59.54296875" style="111" customWidth="1"/>
    <col min="2" max="2" width="2.81640625" style="133" customWidth="1"/>
    <col min="3" max="3" width="3.6328125" style="110" customWidth="1"/>
    <col min="4" max="5" width="20.6328125" style="111" customWidth="1"/>
    <col min="6" max="16384" width="9.08984375" style="111"/>
  </cols>
  <sheetData>
    <row r="1" spans="1:10" ht="16" customHeight="1"/>
    <row r="2" spans="1:10" s="42" customFormat="1" ht="14.25" customHeight="1">
      <c r="A2" s="134"/>
      <c r="B2" s="81"/>
      <c r="C2" s="45"/>
      <c r="D2" s="112"/>
      <c r="E2" s="112"/>
    </row>
    <row r="3" spans="1:10" s="42" customFormat="1" ht="20.25" customHeight="1">
      <c r="A3" s="134"/>
      <c r="B3" s="81"/>
      <c r="C3" s="45"/>
      <c r="D3" s="112"/>
      <c r="E3" s="96"/>
    </row>
    <row r="4" spans="1:10" s="42" customFormat="1" ht="20.25" customHeight="1">
      <c r="A4" s="134"/>
      <c r="B4" s="81"/>
      <c r="C4" s="45"/>
      <c r="D4" s="112"/>
      <c r="E4" s="96"/>
    </row>
    <row r="5" spans="1:10" s="42" customFormat="1" ht="15" customHeight="1">
      <c r="A5" s="45"/>
      <c r="B5" s="81"/>
      <c r="C5" s="45"/>
      <c r="D5" s="45"/>
    </row>
    <row r="6" spans="1:10" s="42" customFormat="1" ht="15" customHeight="1">
      <c r="A6" s="45"/>
      <c r="B6" s="81"/>
      <c r="C6" s="45"/>
      <c r="D6" s="45"/>
    </row>
    <row r="7" spans="1:10" s="42" customFormat="1" ht="27" customHeight="1">
      <c r="A7" s="45"/>
      <c r="B7" s="81"/>
      <c r="C7" s="45"/>
      <c r="D7" s="45"/>
      <c r="E7" s="45"/>
    </row>
    <row r="8" spans="1:10" s="98" customFormat="1" ht="18" customHeight="1">
      <c r="A8" s="682" t="s">
        <v>83</v>
      </c>
      <c r="B8" s="1105" t="s">
        <v>84</v>
      </c>
      <c r="C8" s="1105"/>
      <c r="D8" s="410" t="s">
        <v>85</v>
      </c>
      <c r="E8" s="410" t="s">
        <v>756</v>
      </c>
    </row>
    <row r="9" spans="1:10" ht="12" customHeight="1">
      <c r="A9" s="683" t="s">
        <v>73</v>
      </c>
      <c r="B9" s="1106" t="s">
        <v>118</v>
      </c>
      <c r="C9" s="1106"/>
      <c r="D9" s="683" t="s">
        <v>750</v>
      </c>
      <c r="E9" s="683" t="s">
        <v>89</v>
      </c>
    </row>
    <row r="10" spans="1:10" ht="20" customHeight="1">
      <c r="A10" s="491" t="s">
        <v>852</v>
      </c>
      <c r="B10" s="1107" t="s">
        <v>212</v>
      </c>
      <c r="C10" s="1109">
        <v>1</v>
      </c>
      <c r="D10" s="1036">
        <v>0</v>
      </c>
      <c r="E10" s="1036">
        <v>0</v>
      </c>
      <c r="F10" s="129"/>
      <c r="G10" s="129"/>
      <c r="H10" s="129"/>
      <c r="I10" s="129"/>
      <c r="J10" s="129"/>
    </row>
    <row r="11" spans="1:10" s="137" customFormat="1" ht="11.25" customHeight="1">
      <c r="A11" s="492" t="s">
        <v>794</v>
      </c>
      <c r="B11" s="1108"/>
      <c r="C11" s="1050"/>
      <c r="D11" s="1037"/>
      <c r="E11" s="1037"/>
      <c r="F11" s="50"/>
      <c r="G11" s="50"/>
      <c r="H11" s="50"/>
      <c r="I11" s="50"/>
      <c r="J11" s="50"/>
    </row>
    <row r="12" spans="1:10" ht="20" customHeight="1">
      <c r="A12" s="491" t="s">
        <v>853</v>
      </c>
      <c r="B12" s="1107" t="s">
        <v>212</v>
      </c>
      <c r="C12" s="1109">
        <v>2</v>
      </c>
      <c r="D12" s="1036">
        <v>0</v>
      </c>
      <c r="E12" s="1036">
        <v>0</v>
      </c>
      <c r="F12" s="129"/>
      <c r="G12" s="129"/>
      <c r="H12" s="129"/>
      <c r="I12" s="129"/>
      <c r="J12" s="129"/>
    </row>
    <row r="13" spans="1:10" s="137" customFormat="1" ht="11.25" customHeight="1">
      <c r="A13" s="492" t="s">
        <v>795</v>
      </c>
      <c r="B13" s="1108"/>
      <c r="C13" s="1050" t="s">
        <v>213</v>
      </c>
      <c r="D13" s="1037"/>
      <c r="E13" s="1037"/>
      <c r="F13" s="50"/>
      <c r="G13" s="50"/>
      <c r="H13" s="50"/>
      <c r="I13" s="50"/>
      <c r="J13" s="50"/>
    </row>
    <row r="14" spans="1:10" ht="20" customHeight="1">
      <c r="A14" s="491" t="s">
        <v>854</v>
      </c>
      <c r="B14" s="1107" t="s">
        <v>212</v>
      </c>
      <c r="C14" s="1109">
        <v>3</v>
      </c>
      <c r="D14" s="1036">
        <v>0</v>
      </c>
      <c r="E14" s="1036">
        <v>0</v>
      </c>
      <c r="F14" s="129"/>
      <c r="G14" s="129"/>
      <c r="H14" s="129"/>
      <c r="I14" s="129"/>
      <c r="J14" s="129"/>
    </row>
    <row r="15" spans="1:10" s="137" customFormat="1" ht="11.25" customHeight="1">
      <c r="A15" s="492" t="s">
        <v>796</v>
      </c>
      <c r="B15" s="1108"/>
      <c r="C15" s="1050"/>
      <c r="D15" s="1037"/>
      <c r="E15" s="1037"/>
      <c r="F15" s="50"/>
      <c r="G15" s="50"/>
      <c r="H15" s="50"/>
      <c r="I15" s="50"/>
      <c r="J15" s="50"/>
    </row>
    <row r="16" spans="1:10" ht="20" customHeight="1">
      <c r="A16" s="491" t="s">
        <v>855</v>
      </c>
      <c r="B16" s="1107" t="s">
        <v>212</v>
      </c>
      <c r="C16" s="1109">
        <v>4</v>
      </c>
      <c r="D16" s="1036">
        <v>0</v>
      </c>
      <c r="E16" s="1036">
        <v>0</v>
      </c>
      <c r="F16" s="129"/>
      <c r="G16" s="129"/>
      <c r="H16" s="129"/>
      <c r="I16" s="129"/>
      <c r="J16" s="129"/>
    </row>
    <row r="17" spans="1:10" s="137" customFormat="1" ht="11.25" customHeight="1">
      <c r="A17" s="492" t="s">
        <v>793</v>
      </c>
      <c r="B17" s="1108"/>
      <c r="C17" s="1050" t="s">
        <v>214</v>
      </c>
      <c r="D17" s="1037"/>
      <c r="E17" s="1037"/>
      <c r="F17" s="50"/>
      <c r="G17" s="50"/>
      <c r="H17" s="50"/>
      <c r="I17" s="50"/>
      <c r="J17" s="50"/>
    </row>
    <row r="18" spans="1:10" ht="20" customHeight="1">
      <c r="A18" s="491" t="s">
        <v>856</v>
      </c>
      <c r="B18" s="1107" t="s">
        <v>212</v>
      </c>
      <c r="C18" s="1109">
        <v>5</v>
      </c>
      <c r="D18" s="1036">
        <v>0</v>
      </c>
      <c r="E18" s="1036">
        <v>0</v>
      </c>
      <c r="F18" s="129"/>
      <c r="G18" s="129"/>
      <c r="H18" s="129"/>
      <c r="I18" s="129"/>
      <c r="J18" s="129"/>
    </row>
    <row r="19" spans="1:10" s="137" customFormat="1" ht="11.25" customHeight="1">
      <c r="A19" s="492" t="s">
        <v>215</v>
      </c>
      <c r="B19" s="1108"/>
      <c r="C19" s="1050"/>
      <c r="D19" s="1037"/>
      <c r="E19" s="1037"/>
      <c r="F19" s="50"/>
      <c r="G19" s="50"/>
      <c r="H19" s="50"/>
      <c r="I19" s="50"/>
      <c r="J19" s="50"/>
    </row>
    <row r="20" spans="1:10" ht="20" customHeight="1">
      <c r="A20" s="491" t="s">
        <v>857</v>
      </c>
      <c r="B20" s="1110" t="s">
        <v>212</v>
      </c>
      <c r="C20" s="1112">
        <v>6</v>
      </c>
      <c r="D20" s="1114">
        <f>D16-D18</f>
        <v>0</v>
      </c>
      <c r="E20" s="1116">
        <f>E16-E18</f>
        <v>0</v>
      </c>
      <c r="F20" s="129"/>
      <c r="G20" s="129"/>
      <c r="H20" s="129"/>
      <c r="I20" s="129"/>
      <c r="J20" s="129"/>
    </row>
    <row r="21" spans="1:10" s="137" customFormat="1" ht="11.25" customHeight="1" thickBot="1">
      <c r="A21" s="138" t="s">
        <v>757</v>
      </c>
      <c r="B21" s="1111"/>
      <c r="C21" s="1113" t="s">
        <v>216</v>
      </c>
      <c r="D21" s="1115"/>
      <c r="E21" s="1117"/>
      <c r="F21" s="50"/>
      <c r="G21" s="50"/>
      <c r="H21" s="50"/>
      <c r="I21" s="50"/>
      <c r="J21" s="50"/>
    </row>
    <row r="22" spans="1:10" s="137" customFormat="1" ht="20" customHeight="1">
      <c r="A22" s="652" t="s">
        <v>726</v>
      </c>
      <c r="B22" s="1118" t="s">
        <v>212</v>
      </c>
      <c r="C22" s="1120">
        <v>7</v>
      </c>
      <c r="D22" s="1080">
        <f>SUM(D24:D37)</f>
        <v>0</v>
      </c>
      <c r="E22" s="1080">
        <f>SUM(E24:E37)</f>
        <v>0</v>
      </c>
      <c r="F22" s="50"/>
      <c r="G22" s="50"/>
      <c r="H22" s="50"/>
      <c r="I22" s="50"/>
      <c r="J22" s="50"/>
    </row>
    <row r="23" spans="1:10" s="137" customFormat="1" ht="11.25" customHeight="1">
      <c r="A23" s="493" t="s">
        <v>725</v>
      </c>
      <c r="B23" s="1119"/>
      <c r="C23" s="1121"/>
      <c r="D23" s="1041"/>
      <c r="E23" s="1041"/>
      <c r="F23" s="50"/>
      <c r="G23" s="50"/>
      <c r="H23" s="50"/>
      <c r="I23" s="50"/>
      <c r="J23" s="50"/>
    </row>
    <row r="24" spans="1:10" ht="20" customHeight="1">
      <c r="A24" s="491" t="s">
        <v>217</v>
      </c>
      <c r="B24" s="1107" t="s">
        <v>212</v>
      </c>
      <c r="C24" s="1109">
        <v>8</v>
      </c>
      <c r="D24" s="1036">
        <v>0</v>
      </c>
      <c r="E24" s="1036">
        <v>0</v>
      </c>
      <c r="F24" s="129"/>
      <c r="G24" s="129"/>
      <c r="H24" s="129"/>
      <c r="I24" s="129"/>
      <c r="J24" s="129"/>
    </row>
    <row r="25" spans="1:10" s="137" customFormat="1" ht="11.25" customHeight="1">
      <c r="A25" s="136" t="s">
        <v>579</v>
      </c>
      <c r="B25" s="1048"/>
      <c r="C25" s="1077" t="s">
        <v>216</v>
      </c>
      <c r="D25" s="1037"/>
      <c r="E25" s="1037"/>
      <c r="F25" s="50"/>
      <c r="G25" s="50"/>
      <c r="H25" s="50"/>
      <c r="I25" s="50"/>
      <c r="J25" s="50"/>
    </row>
    <row r="26" spans="1:10" ht="20" customHeight="1">
      <c r="A26" s="491" t="s">
        <v>218</v>
      </c>
      <c r="B26" s="1107" t="s">
        <v>212</v>
      </c>
      <c r="C26" s="1109">
        <v>9</v>
      </c>
      <c r="D26" s="1036">
        <v>0</v>
      </c>
      <c r="E26" s="1036">
        <v>0</v>
      </c>
      <c r="F26" s="129"/>
      <c r="G26" s="129"/>
      <c r="H26" s="129"/>
      <c r="I26" s="129"/>
      <c r="J26" s="129"/>
    </row>
    <row r="27" spans="1:10" s="137" customFormat="1" ht="11.25" customHeight="1">
      <c r="A27" s="136" t="s">
        <v>219</v>
      </c>
      <c r="B27" s="1048"/>
      <c r="C27" s="1077"/>
      <c r="D27" s="1037"/>
      <c r="E27" s="1037"/>
      <c r="F27" s="50"/>
      <c r="G27" s="50"/>
      <c r="H27" s="50"/>
      <c r="I27" s="50"/>
      <c r="J27" s="50"/>
    </row>
    <row r="28" spans="1:10" ht="20" customHeight="1">
      <c r="A28" s="491" t="s">
        <v>220</v>
      </c>
      <c r="B28" s="1107" t="s">
        <v>212</v>
      </c>
      <c r="C28" s="1109">
        <v>10</v>
      </c>
      <c r="D28" s="1036">
        <v>0</v>
      </c>
      <c r="E28" s="1036">
        <v>0</v>
      </c>
      <c r="F28" s="129"/>
      <c r="G28" s="129"/>
      <c r="H28" s="129"/>
      <c r="I28" s="129"/>
      <c r="J28" s="129"/>
    </row>
    <row r="29" spans="1:10" s="137" customFormat="1" ht="11.25" customHeight="1">
      <c r="A29" s="136" t="s">
        <v>221</v>
      </c>
      <c r="B29" s="1048"/>
      <c r="C29" s="1077" t="s">
        <v>216</v>
      </c>
      <c r="D29" s="1037"/>
      <c r="E29" s="1037"/>
      <c r="F29" s="50"/>
      <c r="G29" s="50"/>
      <c r="H29" s="50"/>
      <c r="I29" s="50"/>
      <c r="J29" s="50"/>
    </row>
    <row r="30" spans="1:10" ht="20" customHeight="1">
      <c r="A30" s="491" t="s">
        <v>222</v>
      </c>
      <c r="B30" s="1107" t="s">
        <v>212</v>
      </c>
      <c r="C30" s="1109">
        <v>11</v>
      </c>
      <c r="D30" s="1036">
        <v>0</v>
      </c>
      <c r="E30" s="1036">
        <v>0</v>
      </c>
      <c r="F30" s="129"/>
      <c r="G30" s="129"/>
      <c r="H30" s="129"/>
      <c r="I30" s="129"/>
      <c r="J30" s="129"/>
    </row>
    <row r="31" spans="1:10" s="137" customFormat="1" ht="11.25" customHeight="1">
      <c r="A31" s="136" t="s">
        <v>223</v>
      </c>
      <c r="B31" s="1048"/>
      <c r="C31" s="1077"/>
      <c r="D31" s="1037"/>
      <c r="E31" s="1037"/>
      <c r="F31" s="50"/>
      <c r="G31" s="50"/>
      <c r="H31" s="50"/>
      <c r="I31" s="50"/>
      <c r="J31" s="50"/>
    </row>
    <row r="32" spans="1:10" ht="20" customHeight="1">
      <c r="A32" s="491" t="s">
        <v>224</v>
      </c>
      <c r="B32" s="1107" t="s">
        <v>212</v>
      </c>
      <c r="C32" s="1109">
        <v>12</v>
      </c>
      <c r="D32" s="1036">
        <v>0</v>
      </c>
      <c r="E32" s="1036">
        <v>0</v>
      </c>
      <c r="F32" s="129"/>
      <c r="G32" s="129"/>
      <c r="H32" s="129"/>
      <c r="I32" s="129"/>
      <c r="J32" s="129"/>
    </row>
    <row r="33" spans="1:10" s="137" customFormat="1" ht="11.25" customHeight="1">
      <c r="A33" s="136" t="s">
        <v>225</v>
      </c>
      <c r="B33" s="1048"/>
      <c r="C33" s="1077" t="s">
        <v>226</v>
      </c>
      <c r="D33" s="1037"/>
      <c r="E33" s="1037"/>
      <c r="F33" s="50"/>
      <c r="G33" s="50"/>
      <c r="H33" s="50"/>
      <c r="I33" s="50"/>
      <c r="J33" s="50"/>
    </row>
    <row r="34" spans="1:10" s="137" customFormat="1" ht="20" customHeight="1">
      <c r="A34" s="491" t="s">
        <v>227</v>
      </c>
      <c r="B34" s="1107" t="s">
        <v>212</v>
      </c>
      <c r="C34" s="1109">
        <v>13</v>
      </c>
      <c r="D34" s="1036">
        <v>0</v>
      </c>
      <c r="E34" s="1036">
        <v>0</v>
      </c>
      <c r="F34" s="50"/>
      <c r="G34" s="50"/>
      <c r="H34" s="50"/>
      <c r="I34" s="50"/>
      <c r="J34" s="50"/>
    </row>
    <row r="35" spans="1:10" s="137" customFormat="1" ht="11.25" customHeight="1">
      <c r="A35" s="136" t="s">
        <v>228</v>
      </c>
      <c r="B35" s="1048"/>
      <c r="C35" s="1077"/>
      <c r="D35" s="1037"/>
      <c r="E35" s="1037"/>
      <c r="F35" s="50"/>
      <c r="G35" s="50"/>
      <c r="H35" s="50"/>
      <c r="I35" s="50"/>
      <c r="J35" s="50"/>
    </row>
    <row r="36" spans="1:10" ht="20" customHeight="1">
      <c r="A36" s="491" t="s">
        <v>229</v>
      </c>
      <c r="B36" s="1122" t="s">
        <v>212</v>
      </c>
      <c r="C36" s="1124">
        <v>14</v>
      </c>
      <c r="D36" s="1005">
        <v>0</v>
      </c>
      <c r="E36" s="998">
        <v>0</v>
      </c>
      <c r="F36" s="129"/>
      <c r="G36" s="129"/>
      <c r="H36" s="129"/>
      <c r="I36" s="129"/>
      <c r="J36" s="129"/>
    </row>
    <row r="37" spans="1:10" s="137" customFormat="1" ht="11.25" customHeight="1" thickBot="1">
      <c r="A37" s="138" t="s">
        <v>230</v>
      </c>
      <c r="B37" s="1123"/>
      <c r="C37" s="1125" t="s">
        <v>226</v>
      </c>
      <c r="D37" s="1103"/>
      <c r="E37" s="1104"/>
      <c r="F37" s="50"/>
      <c r="G37" s="82"/>
      <c r="H37" s="50"/>
      <c r="I37" s="50"/>
      <c r="J37" s="50"/>
    </row>
    <row r="38" spans="1:10" ht="20" customHeight="1">
      <c r="A38" s="147" t="s">
        <v>580</v>
      </c>
      <c r="B38" s="1126" t="s">
        <v>212</v>
      </c>
      <c r="C38" s="1127">
        <v>15</v>
      </c>
      <c r="D38" s="1083">
        <v>0</v>
      </c>
      <c r="E38" s="1083">
        <v>0</v>
      </c>
      <c r="F38" s="129"/>
      <c r="G38" s="129"/>
      <c r="H38" s="129"/>
      <c r="I38" s="129"/>
      <c r="J38" s="129"/>
    </row>
    <row r="39" spans="1:10" s="137" customFormat="1" ht="11.25" customHeight="1">
      <c r="A39" s="136" t="s">
        <v>581</v>
      </c>
      <c r="B39" s="1126"/>
      <c r="C39" s="1127" t="s">
        <v>231</v>
      </c>
      <c r="D39" s="1037"/>
      <c r="E39" s="1037"/>
      <c r="F39" s="50"/>
      <c r="G39" s="50"/>
      <c r="H39" s="50"/>
      <c r="I39" s="50"/>
      <c r="J39" s="50"/>
    </row>
    <row r="40" spans="1:10" ht="20" customHeight="1">
      <c r="A40" s="491" t="s">
        <v>582</v>
      </c>
      <c r="B40" s="1107" t="s">
        <v>212</v>
      </c>
      <c r="C40" s="1109">
        <v>16</v>
      </c>
      <c r="D40" s="1036">
        <v>0</v>
      </c>
      <c r="E40" s="1036">
        <v>0</v>
      </c>
      <c r="F40" s="129"/>
      <c r="G40" s="129"/>
      <c r="H40" s="129"/>
      <c r="I40" s="129"/>
      <c r="J40" s="129"/>
    </row>
    <row r="41" spans="1:10" s="137" customFormat="1" ht="11.25" customHeight="1">
      <c r="A41" s="109" t="s">
        <v>583</v>
      </c>
      <c r="B41" s="1048"/>
      <c r="C41" s="1077" t="s">
        <v>232</v>
      </c>
      <c r="D41" s="1037"/>
      <c r="E41" s="1037"/>
      <c r="F41" s="50"/>
      <c r="G41" s="50"/>
      <c r="H41" s="50"/>
      <c r="I41" s="50"/>
      <c r="J41" s="50"/>
    </row>
    <row r="42" spans="1:10" ht="20" customHeight="1">
      <c r="A42" s="653" t="s">
        <v>727</v>
      </c>
      <c r="B42" s="1128" t="s">
        <v>212</v>
      </c>
      <c r="C42" s="1120">
        <v>17</v>
      </c>
      <c r="D42" s="1116">
        <f>D20+D22+D38-D40</f>
        <v>0</v>
      </c>
      <c r="E42" s="1131">
        <f>E20+E22+E38-E40</f>
        <v>0</v>
      </c>
      <c r="F42" s="129"/>
      <c r="G42" s="129"/>
      <c r="H42" s="129"/>
      <c r="I42" s="129"/>
      <c r="J42" s="129"/>
    </row>
    <row r="43" spans="1:10" s="141" customFormat="1" ht="11.25" customHeight="1" thickBot="1">
      <c r="A43" s="654" t="s">
        <v>728</v>
      </c>
      <c r="B43" s="1129"/>
      <c r="C43" s="1130" t="s">
        <v>233</v>
      </c>
      <c r="D43" s="1117"/>
      <c r="E43" s="1132"/>
      <c r="F43" s="140"/>
      <c r="G43" s="140"/>
      <c r="H43" s="140"/>
      <c r="I43" s="140"/>
      <c r="J43" s="140"/>
    </row>
    <row r="44" spans="1:10" s="142" customFormat="1" ht="20">
      <c r="A44" s="655" t="s">
        <v>584</v>
      </c>
      <c r="B44" s="1126" t="s">
        <v>212</v>
      </c>
      <c r="C44" s="1127">
        <v>18</v>
      </c>
      <c r="D44" s="1083">
        <v>0</v>
      </c>
      <c r="E44" s="1083">
        <v>0</v>
      </c>
      <c r="F44" s="140"/>
      <c r="G44" s="140"/>
      <c r="H44" s="140"/>
      <c r="I44" s="140"/>
      <c r="J44" s="140"/>
    </row>
    <row r="45" spans="1:10" s="141" customFormat="1" ht="11.25" customHeight="1">
      <c r="A45" s="656" t="s">
        <v>585</v>
      </c>
      <c r="B45" s="1133"/>
      <c r="C45" s="1134" t="s">
        <v>233</v>
      </c>
      <c r="D45" s="1037"/>
      <c r="E45" s="1037"/>
      <c r="F45" s="140"/>
      <c r="G45" s="140"/>
      <c r="H45" s="140"/>
      <c r="I45" s="140"/>
      <c r="J45" s="140"/>
    </row>
    <row r="46" spans="1:10" s="142" customFormat="1" ht="20">
      <c r="A46" s="491" t="s">
        <v>586</v>
      </c>
      <c r="B46" s="1107" t="s">
        <v>212</v>
      </c>
      <c r="C46" s="1109">
        <v>19</v>
      </c>
      <c r="D46" s="1036">
        <v>0</v>
      </c>
      <c r="E46" s="1036">
        <v>0</v>
      </c>
      <c r="F46" s="140"/>
      <c r="G46" s="140"/>
      <c r="H46" s="140"/>
      <c r="I46" s="140"/>
      <c r="J46" s="140"/>
    </row>
    <row r="47" spans="1:10" s="141" customFormat="1" ht="11.25" customHeight="1">
      <c r="A47" s="136" t="s">
        <v>858</v>
      </c>
      <c r="B47" s="1108"/>
      <c r="C47" s="1077" t="s">
        <v>233</v>
      </c>
      <c r="D47" s="1037"/>
      <c r="E47" s="1037"/>
      <c r="F47" s="140"/>
      <c r="G47" s="140"/>
      <c r="H47" s="140"/>
      <c r="I47" s="140"/>
      <c r="J47" s="140"/>
    </row>
    <row r="48" spans="1:10" s="142" customFormat="1" ht="20">
      <c r="A48" s="421" t="s">
        <v>729</v>
      </c>
      <c r="B48" s="1136" t="s">
        <v>212</v>
      </c>
      <c r="C48" s="1138">
        <v>20</v>
      </c>
      <c r="D48" s="1116">
        <f>D42+D44-D46</f>
        <v>0</v>
      </c>
      <c r="E48" s="1116">
        <f>E42+E44-E46</f>
        <v>0</v>
      </c>
      <c r="F48" s="140"/>
      <c r="G48" s="140"/>
      <c r="H48" s="140"/>
      <c r="I48" s="140"/>
      <c r="J48" s="140"/>
    </row>
    <row r="49" spans="1:10" s="142" customFormat="1" ht="11.25" customHeight="1">
      <c r="A49" s="127" t="s">
        <v>730</v>
      </c>
      <c r="B49" s="1137"/>
      <c r="C49" s="1139"/>
      <c r="D49" s="1041"/>
      <c r="E49" s="1041"/>
      <c r="F49" s="140"/>
      <c r="G49" s="140"/>
      <c r="H49" s="140"/>
      <c r="I49" s="140"/>
      <c r="J49" s="140"/>
    </row>
    <row r="50" spans="1:10" s="142" customFormat="1" ht="10" customHeight="1">
      <c r="A50" s="609"/>
      <c r="B50" s="680"/>
      <c r="C50" s="681"/>
      <c r="D50" s="679"/>
      <c r="E50" s="679"/>
      <c r="F50" s="140"/>
      <c r="G50" s="140"/>
      <c r="H50" s="140"/>
      <c r="I50" s="140"/>
      <c r="J50" s="140"/>
    </row>
    <row r="51" spans="1:10" s="41" customFormat="1" ht="15" customHeight="1">
      <c r="A51" s="605" t="s">
        <v>859</v>
      </c>
      <c r="B51" s="658"/>
      <c r="C51" s="659"/>
      <c r="D51" s="659"/>
      <c r="E51" s="659"/>
    </row>
    <row r="52" spans="1:10" ht="12" customHeight="1">
      <c r="A52" s="1135" t="s">
        <v>755</v>
      </c>
      <c r="B52" s="1135"/>
      <c r="C52" s="1135"/>
      <c r="D52" s="1135"/>
      <c r="E52" s="1135"/>
    </row>
    <row r="53" spans="1:10" ht="25" customHeight="1">
      <c r="A53" s="642"/>
      <c r="B53" s="642"/>
      <c r="C53" s="642"/>
      <c r="D53" s="642"/>
      <c r="E53" s="642"/>
    </row>
    <row r="54" spans="1:10" s="129" customFormat="1" ht="15" customHeight="1">
      <c r="A54" s="93"/>
      <c r="B54" s="128"/>
      <c r="C54" s="82"/>
      <c r="D54" s="143"/>
      <c r="E54" s="143"/>
    </row>
    <row r="55" spans="1:10">
      <c r="A55" s="42"/>
      <c r="B55" s="81"/>
      <c r="C55" s="51"/>
      <c r="D55" s="42"/>
      <c r="E55" s="42"/>
    </row>
    <row r="56" spans="1:10">
      <c r="A56" s="42"/>
      <c r="B56" s="81"/>
      <c r="C56" s="51"/>
      <c r="D56" s="42"/>
      <c r="E56" s="42"/>
    </row>
    <row r="57" spans="1:10">
      <c r="A57" s="42"/>
      <c r="B57" s="81"/>
      <c r="C57" s="51"/>
      <c r="D57" s="42"/>
      <c r="E57" s="42"/>
    </row>
    <row r="58" spans="1:10">
      <c r="A58" s="42"/>
      <c r="B58" s="81"/>
      <c r="C58" s="51"/>
      <c r="D58" s="42"/>
      <c r="E58" s="42"/>
    </row>
  </sheetData>
  <mergeCells count="83">
    <mergeCell ref="A52:E52"/>
    <mergeCell ref="B46:B47"/>
    <mergeCell ref="C46:C47"/>
    <mergeCell ref="B48:B49"/>
    <mergeCell ref="C48:C49"/>
    <mergeCell ref="D48:D49"/>
    <mergeCell ref="E48:E49"/>
    <mergeCell ref="D46:D47"/>
    <mergeCell ref="E46:E47"/>
    <mergeCell ref="B42:B43"/>
    <mergeCell ref="C42:C43"/>
    <mergeCell ref="D42:D43"/>
    <mergeCell ref="E42:E43"/>
    <mergeCell ref="B44:B45"/>
    <mergeCell ref="C44:C45"/>
    <mergeCell ref="B36:B37"/>
    <mergeCell ref="C36:C37"/>
    <mergeCell ref="B38:B39"/>
    <mergeCell ref="C38:C39"/>
    <mergeCell ref="B40:B41"/>
    <mergeCell ref="C40:C41"/>
    <mergeCell ref="B30:B31"/>
    <mergeCell ref="C30:C31"/>
    <mergeCell ref="B32:B33"/>
    <mergeCell ref="C32:C33"/>
    <mergeCell ref="B34:B35"/>
    <mergeCell ref="C34:C35"/>
    <mergeCell ref="B24:B25"/>
    <mergeCell ref="C24:C25"/>
    <mergeCell ref="B26:B27"/>
    <mergeCell ref="C26:C27"/>
    <mergeCell ref="B28:B29"/>
    <mergeCell ref="C28:C29"/>
    <mergeCell ref="B20:B21"/>
    <mergeCell ref="C20:C21"/>
    <mergeCell ref="D20:D21"/>
    <mergeCell ref="E20:E21"/>
    <mergeCell ref="B22:B23"/>
    <mergeCell ref="C22:C23"/>
    <mergeCell ref="D22:D23"/>
    <mergeCell ref="E22:E23"/>
    <mergeCell ref="B14:B15"/>
    <mergeCell ref="C14:C15"/>
    <mergeCell ref="B16:B17"/>
    <mergeCell ref="C16:C17"/>
    <mergeCell ref="B18:B19"/>
    <mergeCell ref="C18:C19"/>
    <mergeCell ref="B8:C8"/>
    <mergeCell ref="B9:C9"/>
    <mergeCell ref="B10:B11"/>
    <mergeCell ref="C10:C11"/>
    <mergeCell ref="B12:B13"/>
    <mergeCell ref="C12:C13"/>
    <mergeCell ref="D10:D11"/>
    <mergeCell ref="E10:E11"/>
    <mergeCell ref="D12:D13"/>
    <mergeCell ref="E12:E13"/>
    <mergeCell ref="D14:D15"/>
    <mergeCell ref="E14:E15"/>
    <mergeCell ref="D16:D17"/>
    <mergeCell ref="E16:E17"/>
    <mergeCell ref="D18:D19"/>
    <mergeCell ref="E18:E19"/>
    <mergeCell ref="D24:D25"/>
    <mergeCell ref="E24:E25"/>
    <mergeCell ref="D26:D27"/>
    <mergeCell ref="E26:E27"/>
    <mergeCell ref="D28:D29"/>
    <mergeCell ref="E28:E29"/>
    <mergeCell ref="D30:D31"/>
    <mergeCell ref="E30:E31"/>
    <mergeCell ref="D32:D33"/>
    <mergeCell ref="E32:E33"/>
    <mergeCell ref="D34:D35"/>
    <mergeCell ref="E34:E35"/>
    <mergeCell ref="D36:D37"/>
    <mergeCell ref="E36:E37"/>
    <mergeCell ref="D38:D39"/>
    <mergeCell ref="E38:E39"/>
    <mergeCell ref="D40:D41"/>
    <mergeCell ref="E40:E41"/>
    <mergeCell ref="D44:D45"/>
    <mergeCell ref="E44:E45"/>
  </mergeCells>
  <printOptions horizontalCentered="1"/>
  <pageMargins left="0.185" right="0.12" top="0.7" bottom="0.55000000000000004" header="0.3" footer="0.3"/>
  <pageSetup paperSize="9" scale="88" orientation="portrait" r:id="rId1"/>
  <headerFooter>
    <oddHeader>&amp;L&amp;"Times New Roman,Bold"&amp;9TOI 01 / V</oddHeader>
    <oddFooter>&amp;R&amp;G</oddFooter>
  </headerFooter>
  <ignoredErrors>
    <ignoredError sqref="D22:E23" formulaRange="1"/>
  </ignoredError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33"/>
  <sheetViews>
    <sheetView showGridLines="0" topLeftCell="A12" zoomScale="160" zoomScaleNormal="160" zoomScaleSheetLayoutView="140" workbookViewId="0">
      <selection activeCell="AE78" sqref="AE78"/>
    </sheetView>
  </sheetViews>
  <sheetFormatPr defaultColWidth="9.08984375" defaultRowHeight="12.5"/>
  <cols>
    <col min="1" max="1" width="59.81640625" customWidth="1"/>
    <col min="2" max="2" width="3.08984375" customWidth="1"/>
    <col min="3" max="3" width="3" customWidth="1"/>
    <col min="4" max="5" width="20.6328125" customWidth="1"/>
    <col min="6" max="6" width="17.08984375" bestFit="1" customWidth="1"/>
  </cols>
  <sheetData>
    <row r="1" spans="1:5" ht="22" customHeight="1">
      <c r="A1" s="111"/>
      <c r="B1" s="133"/>
      <c r="C1" s="110"/>
      <c r="D1" s="111"/>
      <c r="E1" s="111"/>
    </row>
    <row r="2" spans="1:5" s="42" customFormat="1" ht="14.25" customHeight="1">
      <c r="A2" s="134"/>
      <c r="B2" s="81"/>
      <c r="C2" s="45"/>
      <c r="D2" s="112"/>
      <c r="E2" s="112"/>
    </row>
    <row r="3" spans="1:5" s="42" customFormat="1" ht="20.25" customHeight="1">
      <c r="A3" s="134"/>
      <c r="B3" s="81"/>
      <c r="C3" s="45"/>
      <c r="D3" s="112"/>
      <c r="E3" s="96"/>
    </row>
    <row r="4" spans="1:5" s="42" customFormat="1" ht="20.25" customHeight="1">
      <c r="A4" s="134"/>
      <c r="B4" s="81"/>
      <c r="C4" s="45"/>
      <c r="D4" s="112"/>
      <c r="E4" s="112"/>
    </row>
    <row r="5" spans="1:5" s="42" customFormat="1" ht="20.25" customHeight="1">
      <c r="A5" s="134"/>
      <c r="B5" s="81"/>
      <c r="C5" s="45"/>
      <c r="D5" s="112"/>
      <c r="E5" s="112"/>
    </row>
    <row r="6" spans="1:5" s="42" customFormat="1" ht="31" customHeight="1">
      <c r="A6" s="134"/>
      <c r="B6" s="81"/>
      <c r="C6" s="45"/>
      <c r="D6" s="112"/>
      <c r="E6" s="112"/>
    </row>
    <row r="7" spans="1:5" s="42" customFormat="1" ht="11.25" customHeight="1">
      <c r="A7" s="144"/>
      <c r="B7" s="145"/>
      <c r="C7" s="144"/>
      <c r="D7" s="144"/>
      <c r="E7" s="144"/>
    </row>
    <row r="8" spans="1:5" s="98" customFormat="1" ht="18" customHeight="1">
      <c r="A8" s="344" t="s">
        <v>83</v>
      </c>
      <c r="B8" s="1140" t="s">
        <v>84</v>
      </c>
      <c r="C8" s="1141"/>
      <c r="D8" s="146" t="s">
        <v>85</v>
      </c>
      <c r="E8" s="146" t="s">
        <v>86</v>
      </c>
    </row>
    <row r="9" spans="1:5" ht="12" customHeight="1">
      <c r="A9" s="456" t="s">
        <v>73</v>
      </c>
      <c r="B9" s="1142" t="s">
        <v>118</v>
      </c>
      <c r="C9" s="1143"/>
      <c r="D9" s="684" t="s">
        <v>750</v>
      </c>
      <c r="E9" s="684" t="s">
        <v>89</v>
      </c>
    </row>
    <row r="10" spans="1:5" ht="20.25" customHeight="1">
      <c r="A10" s="147" t="s">
        <v>234</v>
      </c>
      <c r="B10" s="1144" t="s">
        <v>235</v>
      </c>
      <c r="C10" s="1079">
        <v>1</v>
      </c>
      <c r="D10" s="1036">
        <v>0</v>
      </c>
      <c r="E10" s="1036">
        <v>0</v>
      </c>
    </row>
    <row r="11" spans="1:5" s="137" customFormat="1" ht="11.25" customHeight="1">
      <c r="A11" s="136" t="s">
        <v>797</v>
      </c>
      <c r="B11" s="1145"/>
      <c r="C11" s="1077"/>
      <c r="D11" s="1037"/>
      <c r="E11" s="1037"/>
    </row>
    <row r="12" spans="1:5" ht="20.25" customHeight="1">
      <c r="A12" s="135" t="s">
        <v>236</v>
      </c>
      <c r="B12" s="1146" t="s">
        <v>235</v>
      </c>
      <c r="C12" s="1079">
        <v>2</v>
      </c>
      <c r="D12" s="1036">
        <v>0</v>
      </c>
      <c r="E12" s="1036">
        <v>0</v>
      </c>
    </row>
    <row r="13" spans="1:5" s="137" customFormat="1" ht="11.25" customHeight="1" thickBot="1">
      <c r="A13" s="138" t="s">
        <v>798</v>
      </c>
      <c r="B13" s="1147"/>
      <c r="C13" s="1125" t="s">
        <v>213</v>
      </c>
      <c r="D13" s="1103"/>
      <c r="E13" s="1103"/>
    </row>
    <row r="14" spans="1:5" s="137" customFormat="1" ht="20.25" customHeight="1">
      <c r="A14" s="139" t="s">
        <v>775</v>
      </c>
      <c r="B14" s="1148" t="s">
        <v>235</v>
      </c>
      <c r="C14" s="1089">
        <v>3</v>
      </c>
      <c r="D14" s="1150">
        <f>SUM(D16:D21)</f>
        <v>0</v>
      </c>
      <c r="E14" s="1150">
        <f>SUM(E16:E21)</f>
        <v>0</v>
      </c>
    </row>
    <row r="15" spans="1:5" s="137" customFormat="1" ht="11.25" customHeight="1">
      <c r="A15" s="127" t="s">
        <v>716</v>
      </c>
      <c r="B15" s="1149"/>
      <c r="C15" s="1045"/>
      <c r="D15" s="1151"/>
      <c r="E15" s="1151"/>
    </row>
    <row r="16" spans="1:5" ht="20.25" customHeight="1">
      <c r="A16" s="135" t="s">
        <v>673</v>
      </c>
      <c r="B16" s="1047" t="s">
        <v>235</v>
      </c>
      <c r="C16" s="1049">
        <v>4</v>
      </c>
      <c r="D16" s="1036">
        <v>0</v>
      </c>
      <c r="E16" s="1036">
        <v>0</v>
      </c>
    </row>
    <row r="17" spans="1:9" s="137" customFormat="1" ht="11.25" customHeight="1">
      <c r="A17" s="109" t="s">
        <v>674</v>
      </c>
      <c r="B17" s="1152"/>
      <c r="C17" s="1077"/>
      <c r="D17" s="1037"/>
      <c r="E17" s="1037"/>
      <c r="F17" s="148"/>
    </row>
    <row r="18" spans="1:9" ht="20.25" customHeight="1">
      <c r="A18" s="135" t="s">
        <v>675</v>
      </c>
      <c r="B18" s="1047" t="s">
        <v>235</v>
      </c>
      <c r="C18" s="1049">
        <v>5</v>
      </c>
      <c r="D18" s="1036">
        <v>0</v>
      </c>
      <c r="E18" s="1036">
        <v>0</v>
      </c>
      <c r="F18" s="111"/>
      <c r="G18" s="111"/>
      <c r="H18" s="111"/>
      <c r="I18" s="111"/>
    </row>
    <row r="19" spans="1:9" s="137" customFormat="1" ht="11.25" customHeight="1">
      <c r="A19" s="109" t="s">
        <v>860</v>
      </c>
      <c r="B19" s="1152"/>
      <c r="C19" s="1077"/>
      <c r="D19" s="1037"/>
      <c r="E19" s="1037"/>
    </row>
    <row r="20" spans="1:9" ht="20.25" customHeight="1">
      <c r="A20" s="135" t="s">
        <v>676</v>
      </c>
      <c r="B20" s="1153" t="s">
        <v>235</v>
      </c>
      <c r="C20" s="1049">
        <v>6</v>
      </c>
      <c r="D20" s="1036">
        <v>0</v>
      </c>
      <c r="E20" s="1036">
        <v>0</v>
      </c>
      <c r="F20" s="111"/>
      <c r="G20" s="111"/>
      <c r="H20" s="111"/>
      <c r="I20" s="111"/>
    </row>
    <row r="21" spans="1:9" s="137" customFormat="1" ht="11.25" customHeight="1" thickBot="1">
      <c r="A21" s="610" t="s">
        <v>677</v>
      </c>
      <c r="B21" s="1147"/>
      <c r="C21" s="1125"/>
      <c r="D21" s="1103"/>
      <c r="E21" s="1103"/>
    </row>
    <row r="22" spans="1:9" ht="20.25" customHeight="1">
      <c r="A22" s="139" t="s">
        <v>776</v>
      </c>
      <c r="B22" s="1154" t="s">
        <v>235</v>
      </c>
      <c r="C22" s="1089">
        <v>7</v>
      </c>
      <c r="D22" s="1150">
        <f>SUM(D10:D15)</f>
        <v>0</v>
      </c>
      <c r="E22" s="1150">
        <f>SUM(E10:E15)</f>
        <v>0</v>
      </c>
      <c r="F22" s="111"/>
      <c r="G22" s="111"/>
      <c r="H22" s="111"/>
      <c r="I22" s="111"/>
    </row>
    <row r="23" spans="1:9" s="141" customFormat="1" ht="11.25" customHeight="1" thickBot="1">
      <c r="A23" s="149" t="s">
        <v>777</v>
      </c>
      <c r="B23" s="1155"/>
      <c r="C23" s="1156"/>
      <c r="D23" s="1132"/>
      <c r="E23" s="1132"/>
    </row>
    <row r="24" spans="1:9" s="142" customFormat="1" ht="20.25" customHeight="1">
      <c r="A24" s="147" t="s">
        <v>587</v>
      </c>
      <c r="B24" s="1144" t="s">
        <v>235</v>
      </c>
      <c r="C24" s="1079">
        <v>8</v>
      </c>
      <c r="D24" s="1161">
        <v>0</v>
      </c>
      <c r="E24" s="1161">
        <v>0</v>
      </c>
    </row>
    <row r="25" spans="1:9" s="141" customFormat="1" ht="11.25" customHeight="1">
      <c r="A25" s="109" t="s">
        <v>588</v>
      </c>
      <c r="B25" s="1145"/>
      <c r="C25" s="1077"/>
      <c r="D25" s="1162"/>
      <c r="E25" s="1162"/>
    </row>
    <row r="26" spans="1:9" s="142" customFormat="1" ht="20.25" customHeight="1">
      <c r="A26" s="421" t="s">
        <v>778</v>
      </c>
      <c r="B26" s="1157" t="s">
        <v>235</v>
      </c>
      <c r="C26" s="1158">
        <v>9</v>
      </c>
      <c r="D26" s="1159">
        <f>D22-D24</f>
        <v>0</v>
      </c>
      <c r="E26" s="1159">
        <f>E22-E24</f>
        <v>0</v>
      </c>
    </row>
    <row r="27" spans="1:9" s="141" customFormat="1" ht="11.25" customHeight="1">
      <c r="A27" s="127" t="s">
        <v>1032</v>
      </c>
      <c r="B27" s="1119"/>
      <c r="C27" s="1139"/>
      <c r="D27" s="1160"/>
      <c r="E27" s="1160"/>
    </row>
    <row r="28" spans="1:9" ht="31.5" customHeight="1"/>
    <row r="29" spans="1:9" ht="31.5" customHeight="1"/>
    <row r="30" spans="1:9" ht="31.5" customHeight="1"/>
    <row r="31" spans="1:9" ht="24.5" customHeight="1"/>
    <row r="32" spans="1:9" ht="27" customHeight="1"/>
    <row r="33" ht="22" customHeight="1"/>
  </sheetData>
  <mergeCells count="38">
    <mergeCell ref="B26:B27"/>
    <mergeCell ref="C26:C27"/>
    <mergeCell ref="D26:D27"/>
    <mergeCell ref="E26:E27"/>
    <mergeCell ref="D22:D23"/>
    <mergeCell ref="E22:E23"/>
    <mergeCell ref="B24:B25"/>
    <mergeCell ref="C24:C25"/>
    <mergeCell ref="D24:D25"/>
    <mergeCell ref="E24:E25"/>
    <mergeCell ref="B18:B19"/>
    <mergeCell ref="C18:C19"/>
    <mergeCell ref="B20:B21"/>
    <mergeCell ref="C20:C21"/>
    <mergeCell ref="B22:B23"/>
    <mergeCell ref="C22:C23"/>
    <mergeCell ref="B14:B15"/>
    <mergeCell ref="C14:C15"/>
    <mergeCell ref="D14:D15"/>
    <mergeCell ref="E14:E15"/>
    <mergeCell ref="B16:B17"/>
    <mergeCell ref="C16:C17"/>
    <mergeCell ref="B8:C8"/>
    <mergeCell ref="B9:C9"/>
    <mergeCell ref="B10:B11"/>
    <mergeCell ref="C10:C11"/>
    <mergeCell ref="B12:B13"/>
    <mergeCell ref="C12:C13"/>
    <mergeCell ref="D18:D19"/>
    <mergeCell ref="E18:E19"/>
    <mergeCell ref="D20:D21"/>
    <mergeCell ref="E20:E21"/>
    <mergeCell ref="D10:D11"/>
    <mergeCell ref="E10:E11"/>
    <mergeCell ref="D12:D13"/>
    <mergeCell ref="E12:E13"/>
    <mergeCell ref="D16:D17"/>
    <mergeCell ref="E16:E17"/>
  </mergeCells>
  <printOptions horizontalCentered="1"/>
  <pageMargins left="0.185" right="0.12" top="0.7" bottom="0.55000000000000004" header="0.3" footer="0.3"/>
  <pageSetup paperSize="9" scale="88" orientation="portrait" r:id="rId1"/>
  <headerFooter>
    <oddHeader>&amp;L&amp;"Times New Roman,Bold"&amp;9TOI 01 / VI</oddHeader>
    <oddFooter>&amp;R&amp;G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77"/>
  <sheetViews>
    <sheetView showGridLines="0" topLeftCell="A43" zoomScale="130" zoomScaleNormal="130" zoomScaleSheetLayoutView="100" workbookViewId="0">
      <selection activeCell="AE78" sqref="AE78"/>
    </sheetView>
  </sheetViews>
  <sheetFormatPr defaultColWidth="9.08984375" defaultRowHeight="12.5"/>
  <cols>
    <col min="1" max="1" width="5.54296875" style="150" customWidth="1"/>
    <col min="2" max="2" width="61" style="151" customWidth="1"/>
    <col min="3" max="3" width="2.7265625" style="152" customWidth="1"/>
    <col min="4" max="4" width="3" style="153" customWidth="1"/>
    <col min="5" max="5" width="21.6328125" style="150" customWidth="1"/>
    <col min="6" max="6" width="20.08984375" style="151" customWidth="1"/>
    <col min="7" max="16384" width="9.08984375" style="151"/>
  </cols>
  <sheetData>
    <row r="1" spans="1:6" ht="24" customHeight="1">
      <c r="F1" s="66"/>
    </row>
    <row r="2" spans="1:6" ht="24" customHeight="1"/>
    <row r="3" spans="1:6" ht="35.25" customHeight="1"/>
    <row r="4" spans="1:6" s="154" customFormat="1" ht="16.5" customHeight="1">
      <c r="A4" s="1169" t="s">
        <v>83</v>
      </c>
      <c r="B4" s="1170"/>
      <c r="C4" s="1171" t="s">
        <v>84</v>
      </c>
      <c r="D4" s="1172"/>
      <c r="E4" s="1173" t="s">
        <v>64</v>
      </c>
      <c r="F4" s="1174"/>
    </row>
    <row r="5" spans="1:6" s="65" customFormat="1" ht="9" customHeight="1">
      <c r="A5" s="1175" t="s">
        <v>73</v>
      </c>
      <c r="B5" s="1176"/>
      <c r="C5" s="1177" t="s">
        <v>118</v>
      </c>
      <c r="D5" s="1178"/>
      <c r="E5" s="1179" t="s">
        <v>66</v>
      </c>
      <c r="F5" s="1180"/>
    </row>
    <row r="6" spans="1:6" s="65" customFormat="1" ht="18" customHeight="1">
      <c r="A6" s="1181" t="s">
        <v>861</v>
      </c>
      <c r="B6" s="1182"/>
      <c r="C6" s="1183" t="s">
        <v>237</v>
      </c>
      <c r="D6" s="1185">
        <v>1</v>
      </c>
      <c r="E6" s="1163" t="s">
        <v>238</v>
      </c>
      <c r="F6" s="1167">
        <f>'P6'!D46</f>
        <v>0</v>
      </c>
    </row>
    <row r="7" spans="1:6" s="65" customFormat="1" ht="9" customHeight="1">
      <c r="A7" s="1187" t="s">
        <v>862</v>
      </c>
      <c r="B7" s="1188"/>
      <c r="C7" s="1184"/>
      <c r="D7" s="1186"/>
      <c r="E7" s="1164"/>
      <c r="F7" s="1168"/>
    </row>
    <row r="8" spans="1:6" ht="16.5" customHeight="1">
      <c r="A8" s="685" t="s">
        <v>239</v>
      </c>
      <c r="B8" s="155" t="s">
        <v>240</v>
      </c>
      <c r="C8" s="156"/>
      <c r="D8" s="156"/>
      <c r="E8" s="1163"/>
      <c r="F8" s="1163"/>
    </row>
    <row r="9" spans="1:6" s="65" customFormat="1" ht="9" customHeight="1">
      <c r="A9" s="157" t="s">
        <v>241</v>
      </c>
      <c r="B9" s="158" t="s">
        <v>242</v>
      </c>
      <c r="C9" s="159"/>
      <c r="D9" s="159"/>
      <c r="E9" s="1164"/>
      <c r="F9" s="1164"/>
    </row>
    <row r="10" spans="1:6" s="65" customFormat="1" ht="18" customHeight="1">
      <c r="A10" s="160"/>
      <c r="B10" s="161" t="s">
        <v>863</v>
      </c>
      <c r="C10" s="1189" t="s">
        <v>237</v>
      </c>
      <c r="D10" s="1190">
        <v>2</v>
      </c>
      <c r="E10" s="1165">
        <f>'P6'!D26+'P7'!D26+'P7'!D32</f>
        <v>0</v>
      </c>
      <c r="F10" s="1163"/>
    </row>
    <row r="11" spans="1:6" s="65" customFormat="1" ht="9" customHeight="1">
      <c r="A11" s="162"/>
      <c r="B11" s="163" t="s">
        <v>864</v>
      </c>
      <c r="C11" s="1189"/>
      <c r="D11" s="1190"/>
      <c r="E11" s="1166"/>
      <c r="F11" s="1164"/>
    </row>
    <row r="12" spans="1:6" s="65" customFormat="1" ht="18" customHeight="1">
      <c r="A12" s="164"/>
      <c r="B12" s="165" t="s">
        <v>865</v>
      </c>
      <c r="C12" s="1183" t="s">
        <v>237</v>
      </c>
      <c r="D12" s="1185">
        <v>3</v>
      </c>
      <c r="E12" s="1165">
        <f>'P6'!D12</f>
        <v>0</v>
      </c>
      <c r="F12" s="1163"/>
    </row>
    <row r="13" spans="1:6" s="65" customFormat="1" ht="9" customHeight="1">
      <c r="A13" s="166"/>
      <c r="B13" s="167" t="s">
        <v>243</v>
      </c>
      <c r="C13" s="1184"/>
      <c r="D13" s="1186"/>
      <c r="E13" s="1166"/>
      <c r="F13" s="1164"/>
    </row>
    <row r="14" spans="1:6" s="65" customFormat="1" ht="18" customHeight="1">
      <c r="A14" s="160"/>
      <c r="B14" s="161" t="s">
        <v>866</v>
      </c>
      <c r="C14" s="1189" t="s">
        <v>237</v>
      </c>
      <c r="D14" s="1190">
        <v>4</v>
      </c>
      <c r="E14" s="1165">
        <f>'P6'!D28</f>
        <v>0</v>
      </c>
      <c r="F14" s="1163"/>
    </row>
    <row r="15" spans="1:6" s="65" customFormat="1" ht="9" customHeight="1">
      <c r="A15" s="162"/>
      <c r="B15" s="163" t="s">
        <v>867</v>
      </c>
      <c r="C15" s="1189"/>
      <c r="D15" s="1190"/>
      <c r="E15" s="1166"/>
      <c r="F15" s="1164"/>
    </row>
    <row r="16" spans="1:6" s="65" customFormat="1" ht="18" customHeight="1">
      <c r="A16" s="164"/>
      <c r="B16" s="165" t="s">
        <v>244</v>
      </c>
      <c r="C16" s="1183" t="s">
        <v>237</v>
      </c>
      <c r="D16" s="1185">
        <v>5</v>
      </c>
      <c r="E16" s="1165">
        <f>'P6'!D18</f>
        <v>0</v>
      </c>
      <c r="F16" s="1163"/>
    </row>
    <row r="17" spans="1:6" s="65" customFormat="1" ht="9" customHeight="1">
      <c r="A17" s="166"/>
      <c r="B17" s="167" t="s">
        <v>245</v>
      </c>
      <c r="C17" s="1184"/>
      <c r="D17" s="1186"/>
      <c r="E17" s="1166"/>
      <c r="F17" s="1164"/>
    </row>
    <row r="18" spans="1:6" s="65" customFormat="1" ht="18" customHeight="1">
      <c r="A18" s="160"/>
      <c r="B18" s="161" t="s">
        <v>868</v>
      </c>
      <c r="C18" s="1189" t="s">
        <v>237</v>
      </c>
      <c r="D18" s="1190">
        <v>6</v>
      </c>
      <c r="E18" s="1165">
        <f>'P6'!D30</f>
        <v>0</v>
      </c>
      <c r="F18" s="1163"/>
    </row>
    <row r="19" spans="1:6" s="65" customFormat="1" ht="9" customHeight="1">
      <c r="A19" s="162"/>
      <c r="B19" s="163" t="s">
        <v>869</v>
      </c>
      <c r="C19" s="1189"/>
      <c r="D19" s="1190"/>
      <c r="E19" s="1166"/>
      <c r="F19" s="1164"/>
    </row>
    <row r="20" spans="1:6" s="65" customFormat="1" ht="18" customHeight="1">
      <c r="A20" s="164"/>
      <c r="B20" s="165" t="s">
        <v>246</v>
      </c>
      <c r="C20" s="1183" t="s">
        <v>237</v>
      </c>
      <c r="D20" s="1185">
        <v>7</v>
      </c>
      <c r="E20" s="1165">
        <v>0</v>
      </c>
      <c r="F20" s="1163"/>
    </row>
    <row r="21" spans="1:6" s="65" customFormat="1" ht="9" customHeight="1">
      <c r="A21" s="166"/>
      <c r="B21" s="167" t="s">
        <v>247</v>
      </c>
      <c r="C21" s="1184"/>
      <c r="D21" s="1186"/>
      <c r="E21" s="1166"/>
      <c r="F21" s="1164"/>
    </row>
    <row r="22" spans="1:6" s="65" customFormat="1" ht="18" customHeight="1">
      <c r="A22" s="164"/>
      <c r="B22" s="165" t="s">
        <v>248</v>
      </c>
      <c r="C22" s="1183" t="s">
        <v>237</v>
      </c>
      <c r="D22" s="1185">
        <v>8</v>
      </c>
      <c r="E22" s="1165">
        <v>0</v>
      </c>
      <c r="F22" s="1163"/>
    </row>
    <row r="23" spans="1:6" s="65" customFormat="1" ht="9" customHeight="1">
      <c r="A23" s="166"/>
      <c r="B23" s="167" t="s">
        <v>249</v>
      </c>
      <c r="C23" s="1184"/>
      <c r="D23" s="1186"/>
      <c r="E23" s="1166"/>
      <c r="F23" s="1164"/>
    </row>
    <row r="24" spans="1:6" s="65" customFormat="1" ht="18" customHeight="1">
      <c r="A24" s="160"/>
      <c r="B24" s="161" t="s">
        <v>250</v>
      </c>
      <c r="C24" s="1189" t="s">
        <v>237</v>
      </c>
      <c r="D24" s="1190">
        <v>9</v>
      </c>
      <c r="E24" s="1165">
        <v>0</v>
      </c>
      <c r="F24" s="1163"/>
    </row>
    <row r="25" spans="1:6" s="65" customFormat="1" ht="9" customHeight="1">
      <c r="A25" s="162"/>
      <c r="B25" s="163" t="s">
        <v>251</v>
      </c>
      <c r="C25" s="1189"/>
      <c r="D25" s="1190"/>
      <c r="E25" s="1166"/>
      <c r="F25" s="1164"/>
    </row>
    <row r="26" spans="1:6" s="65" customFormat="1" ht="18" customHeight="1">
      <c r="A26" s="164"/>
      <c r="B26" s="165" t="s">
        <v>252</v>
      </c>
      <c r="C26" s="1183" t="s">
        <v>237</v>
      </c>
      <c r="D26" s="1185">
        <v>10</v>
      </c>
      <c r="E26" s="1165">
        <v>0</v>
      </c>
      <c r="F26" s="1163"/>
    </row>
    <row r="27" spans="1:6" s="65" customFormat="1" ht="9" customHeight="1">
      <c r="A27" s="166"/>
      <c r="B27" s="167" t="s">
        <v>253</v>
      </c>
      <c r="C27" s="1184"/>
      <c r="D27" s="1186"/>
      <c r="E27" s="1166"/>
      <c r="F27" s="1164"/>
    </row>
    <row r="28" spans="1:6" s="65" customFormat="1" ht="18" customHeight="1">
      <c r="A28" s="160"/>
      <c r="B28" s="161" t="s">
        <v>254</v>
      </c>
      <c r="C28" s="1189" t="s">
        <v>237</v>
      </c>
      <c r="D28" s="1190">
        <v>11</v>
      </c>
      <c r="E28" s="1165">
        <v>0</v>
      </c>
      <c r="F28" s="1163"/>
    </row>
    <row r="29" spans="1:6" s="65" customFormat="1" ht="9" customHeight="1">
      <c r="A29" s="162"/>
      <c r="B29" s="163" t="s">
        <v>255</v>
      </c>
      <c r="C29" s="1189"/>
      <c r="D29" s="1190"/>
      <c r="E29" s="1166"/>
      <c r="F29" s="1164"/>
    </row>
    <row r="30" spans="1:6" s="65" customFormat="1" ht="18" customHeight="1">
      <c r="A30" s="164"/>
      <c r="B30" s="165" t="s">
        <v>870</v>
      </c>
      <c r="C30" s="1183" t="s">
        <v>237</v>
      </c>
      <c r="D30" s="1185">
        <v>12</v>
      </c>
      <c r="E30" s="1165">
        <v>0</v>
      </c>
      <c r="F30" s="1163"/>
    </row>
    <row r="31" spans="1:6" s="65" customFormat="1" ht="9" customHeight="1">
      <c r="A31" s="166"/>
      <c r="B31" s="167" t="s">
        <v>871</v>
      </c>
      <c r="C31" s="1184"/>
      <c r="D31" s="1186"/>
      <c r="E31" s="1166"/>
      <c r="F31" s="1164"/>
    </row>
    <row r="32" spans="1:6" s="65" customFormat="1" ht="18" customHeight="1">
      <c r="A32" s="160"/>
      <c r="B32" s="161" t="s">
        <v>256</v>
      </c>
      <c r="C32" s="1189" t="s">
        <v>237</v>
      </c>
      <c r="D32" s="1190">
        <v>13</v>
      </c>
      <c r="E32" s="1165">
        <v>0</v>
      </c>
      <c r="F32" s="1163"/>
    </row>
    <row r="33" spans="1:6" s="65" customFormat="1" ht="9" customHeight="1">
      <c r="A33" s="162"/>
      <c r="B33" s="163" t="s">
        <v>872</v>
      </c>
      <c r="C33" s="1189"/>
      <c r="D33" s="1190"/>
      <c r="E33" s="1166"/>
      <c r="F33" s="1164"/>
    </row>
    <row r="34" spans="1:6" s="65" customFormat="1" ht="18" customHeight="1">
      <c r="A34" s="164"/>
      <c r="B34" s="165" t="s">
        <v>257</v>
      </c>
      <c r="C34" s="1183" t="s">
        <v>237</v>
      </c>
      <c r="D34" s="1185">
        <v>14</v>
      </c>
      <c r="E34" s="1165">
        <v>0</v>
      </c>
      <c r="F34" s="1163"/>
    </row>
    <row r="35" spans="1:6" s="65" customFormat="1" ht="9" customHeight="1">
      <c r="A35" s="166"/>
      <c r="B35" s="167" t="s">
        <v>873</v>
      </c>
      <c r="C35" s="1184"/>
      <c r="D35" s="1186"/>
      <c r="E35" s="1166"/>
      <c r="F35" s="1164"/>
    </row>
    <row r="36" spans="1:6" s="65" customFormat="1" ht="18" customHeight="1">
      <c r="A36" s="480"/>
      <c r="B36" s="481" t="s">
        <v>874</v>
      </c>
      <c r="C36" s="1191" t="s">
        <v>237</v>
      </c>
      <c r="D36" s="1193">
        <v>15</v>
      </c>
      <c r="E36" s="1165">
        <v>0</v>
      </c>
      <c r="F36" s="1163"/>
    </row>
    <row r="37" spans="1:6" s="65" customFormat="1" ht="9" customHeight="1">
      <c r="A37" s="482"/>
      <c r="B37" s="483" t="s">
        <v>875</v>
      </c>
      <c r="C37" s="1192"/>
      <c r="D37" s="1194"/>
      <c r="E37" s="1166"/>
      <c r="F37" s="1164"/>
    </row>
    <row r="38" spans="1:6" s="65" customFormat="1" ht="18" customHeight="1">
      <c r="A38" s="160"/>
      <c r="B38" s="161" t="s">
        <v>568</v>
      </c>
      <c r="C38" s="1189" t="s">
        <v>237</v>
      </c>
      <c r="D38" s="1190">
        <v>16</v>
      </c>
      <c r="E38" s="1165">
        <v>0</v>
      </c>
      <c r="F38" s="1163"/>
    </row>
    <row r="39" spans="1:6" s="65" customFormat="1" ht="9" customHeight="1">
      <c r="A39" s="162"/>
      <c r="B39" s="163" t="s">
        <v>876</v>
      </c>
      <c r="C39" s="1189"/>
      <c r="D39" s="1190"/>
      <c r="E39" s="1166"/>
      <c r="F39" s="1164"/>
    </row>
    <row r="40" spans="1:6" s="65" customFormat="1" ht="18" customHeight="1">
      <c r="A40" s="164"/>
      <c r="B40" s="165" t="s">
        <v>611</v>
      </c>
      <c r="C40" s="1183" t="s">
        <v>237</v>
      </c>
      <c r="D40" s="1185">
        <v>17</v>
      </c>
      <c r="E40" s="1165">
        <v>0</v>
      </c>
      <c r="F40" s="1163"/>
    </row>
    <row r="41" spans="1:6" s="65" customFormat="1" ht="9" customHeight="1">
      <c r="A41" s="166"/>
      <c r="B41" s="167" t="s">
        <v>258</v>
      </c>
      <c r="C41" s="1184"/>
      <c r="D41" s="1186"/>
      <c r="E41" s="1166"/>
      <c r="F41" s="1164"/>
    </row>
    <row r="42" spans="1:6" s="65" customFormat="1" ht="18" customHeight="1">
      <c r="A42" s="168"/>
      <c r="B42" s="169" t="s">
        <v>877</v>
      </c>
      <c r="C42" s="1195" t="s">
        <v>237</v>
      </c>
      <c r="D42" s="1196">
        <v>18</v>
      </c>
      <c r="E42" s="1163"/>
      <c r="F42" s="1167">
        <f>SUM(E10:E41)</f>
        <v>0</v>
      </c>
    </row>
    <row r="43" spans="1:6" s="65" customFormat="1" ht="9" customHeight="1">
      <c r="A43" s="686"/>
      <c r="B43" s="774" t="s">
        <v>878</v>
      </c>
      <c r="C43" s="1195"/>
      <c r="D43" s="1196"/>
      <c r="E43" s="1164"/>
      <c r="F43" s="1168"/>
    </row>
    <row r="44" spans="1:6" s="65" customFormat="1" ht="18" customHeight="1">
      <c r="A44" s="685" t="s">
        <v>239</v>
      </c>
      <c r="B44" s="155" t="s">
        <v>259</v>
      </c>
      <c r="C44" s="170"/>
      <c r="D44" s="171"/>
      <c r="E44" s="1163"/>
      <c r="F44" s="1163"/>
    </row>
    <row r="45" spans="1:6" s="65" customFormat="1" ht="9" customHeight="1">
      <c r="A45" s="157" t="s">
        <v>260</v>
      </c>
      <c r="B45" s="158" t="s">
        <v>261</v>
      </c>
      <c r="C45" s="172"/>
      <c r="D45" s="173"/>
      <c r="E45" s="1164"/>
      <c r="F45" s="1164"/>
    </row>
    <row r="46" spans="1:6" s="65" customFormat="1" ht="18" customHeight="1">
      <c r="A46" s="160"/>
      <c r="B46" s="161" t="s">
        <v>262</v>
      </c>
      <c r="C46" s="1189" t="s">
        <v>237</v>
      </c>
      <c r="D46" s="1190">
        <v>19</v>
      </c>
      <c r="E46" s="1165">
        <v>0</v>
      </c>
      <c r="F46" s="1163"/>
    </row>
    <row r="47" spans="1:6" s="65" customFormat="1" ht="9" customHeight="1">
      <c r="A47" s="162"/>
      <c r="B47" s="163" t="s">
        <v>263</v>
      </c>
      <c r="C47" s="1189"/>
      <c r="D47" s="1190"/>
      <c r="E47" s="1166"/>
      <c r="F47" s="1164"/>
    </row>
    <row r="48" spans="1:6" s="65" customFormat="1" ht="18" customHeight="1">
      <c r="A48" s="164"/>
      <c r="B48" s="165" t="s">
        <v>612</v>
      </c>
      <c r="C48" s="1183" t="s">
        <v>237</v>
      </c>
      <c r="D48" s="1185">
        <v>20</v>
      </c>
      <c r="E48" s="1165">
        <v>0</v>
      </c>
      <c r="F48" s="1163"/>
    </row>
    <row r="49" spans="1:6" s="65" customFormat="1" ht="9" customHeight="1">
      <c r="A49" s="166"/>
      <c r="B49" s="167" t="s">
        <v>758</v>
      </c>
      <c r="C49" s="1184"/>
      <c r="D49" s="1186"/>
      <c r="E49" s="1166"/>
      <c r="F49" s="1164"/>
    </row>
    <row r="50" spans="1:6" s="65" customFormat="1" ht="18" customHeight="1">
      <c r="A50" s="164"/>
      <c r="B50" s="165" t="s">
        <v>589</v>
      </c>
      <c r="C50" s="1183" t="s">
        <v>237</v>
      </c>
      <c r="D50" s="1185">
        <v>21</v>
      </c>
      <c r="E50" s="1165">
        <v>0</v>
      </c>
      <c r="F50" s="1163"/>
    </row>
    <row r="51" spans="1:6" s="65" customFormat="1" ht="9" customHeight="1">
      <c r="A51" s="166"/>
      <c r="B51" s="167" t="s">
        <v>264</v>
      </c>
      <c r="C51" s="1184"/>
      <c r="D51" s="1186"/>
      <c r="E51" s="1166"/>
      <c r="F51" s="1164"/>
    </row>
    <row r="52" spans="1:6" s="65" customFormat="1" ht="18" customHeight="1">
      <c r="A52" s="160"/>
      <c r="B52" s="161" t="s">
        <v>879</v>
      </c>
      <c r="C52" s="1189" t="s">
        <v>237</v>
      </c>
      <c r="D52" s="1190">
        <v>22</v>
      </c>
      <c r="E52" s="1165">
        <v>0</v>
      </c>
      <c r="F52" s="1163"/>
    </row>
    <row r="53" spans="1:6" s="65" customFormat="1" ht="9" customHeight="1">
      <c r="A53" s="162"/>
      <c r="B53" s="163" t="s">
        <v>265</v>
      </c>
      <c r="C53" s="1189"/>
      <c r="D53" s="1190"/>
      <c r="E53" s="1166"/>
      <c r="F53" s="1164"/>
    </row>
    <row r="54" spans="1:6" s="65" customFormat="1" ht="18" customHeight="1">
      <c r="A54" s="164"/>
      <c r="B54" s="165" t="s">
        <v>880</v>
      </c>
      <c r="C54" s="1183" t="s">
        <v>237</v>
      </c>
      <c r="D54" s="1185">
        <v>23</v>
      </c>
      <c r="E54" s="1165">
        <v>0</v>
      </c>
      <c r="F54" s="1163"/>
    </row>
    <row r="55" spans="1:6" s="65" customFormat="1" ht="9" customHeight="1">
      <c r="A55" s="166"/>
      <c r="B55" s="167" t="s">
        <v>266</v>
      </c>
      <c r="C55" s="1184"/>
      <c r="D55" s="1186"/>
      <c r="E55" s="1166"/>
      <c r="F55" s="1164"/>
    </row>
    <row r="56" spans="1:6" s="65" customFormat="1" ht="18" customHeight="1">
      <c r="A56" s="160"/>
      <c r="B56" s="161" t="s">
        <v>267</v>
      </c>
      <c r="C56" s="1189" t="s">
        <v>237</v>
      </c>
      <c r="D56" s="1190">
        <v>24</v>
      </c>
      <c r="E56" s="1165">
        <v>0</v>
      </c>
      <c r="F56" s="1163"/>
    </row>
    <row r="57" spans="1:6" s="65" customFormat="1" ht="9" customHeight="1">
      <c r="A57" s="162"/>
      <c r="B57" s="163" t="s">
        <v>268</v>
      </c>
      <c r="C57" s="1189"/>
      <c r="D57" s="1190"/>
      <c r="E57" s="1166"/>
      <c r="F57" s="1164"/>
    </row>
    <row r="58" spans="1:6" s="65" customFormat="1" ht="18" customHeight="1">
      <c r="A58" s="685"/>
      <c r="B58" s="67" t="s">
        <v>881</v>
      </c>
      <c r="C58" s="1197" t="s">
        <v>237</v>
      </c>
      <c r="D58" s="1199">
        <v>25</v>
      </c>
      <c r="E58" s="1163"/>
      <c r="F58" s="1167">
        <f>SUM(E46:E57)</f>
        <v>0</v>
      </c>
    </row>
    <row r="59" spans="1:6" s="65" customFormat="1" ht="9" customHeight="1">
      <c r="A59" s="157"/>
      <c r="B59" s="174" t="s">
        <v>882</v>
      </c>
      <c r="C59" s="1198"/>
      <c r="D59" s="1200"/>
      <c r="E59" s="1164"/>
      <c r="F59" s="1168"/>
    </row>
    <row r="60" spans="1:6" s="65" customFormat="1" ht="18" customHeight="1">
      <c r="A60" s="168" t="s">
        <v>269</v>
      </c>
      <c r="B60" s="175" t="s">
        <v>270</v>
      </c>
      <c r="C60" s="176"/>
      <c r="D60" s="176"/>
      <c r="E60" s="1163"/>
      <c r="F60" s="1163"/>
    </row>
    <row r="61" spans="1:6" s="65" customFormat="1" ht="9" customHeight="1">
      <c r="A61" s="686" t="s">
        <v>271</v>
      </c>
      <c r="B61" s="177" t="s">
        <v>883</v>
      </c>
      <c r="C61" s="176"/>
      <c r="D61" s="176"/>
      <c r="E61" s="1164"/>
      <c r="F61" s="1164"/>
    </row>
    <row r="62" spans="1:6" s="65" customFormat="1" ht="18" customHeight="1">
      <c r="A62" s="164"/>
      <c r="B62" s="165" t="s">
        <v>884</v>
      </c>
      <c r="C62" s="1183" t="s">
        <v>237</v>
      </c>
      <c r="D62" s="1185">
        <v>26</v>
      </c>
      <c r="E62" s="1165">
        <v>0</v>
      </c>
      <c r="F62" s="1163"/>
    </row>
    <row r="63" spans="1:6" s="65" customFormat="1" ht="9" customHeight="1">
      <c r="A63" s="166"/>
      <c r="B63" s="167" t="s">
        <v>272</v>
      </c>
      <c r="C63" s="1184"/>
      <c r="D63" s="1186"/>
      <c r="E63" s="1166"/>
      <c r="F63" s="1164"/>
    </row>
    <row r="64" spans="1:6" s="65" customFormat="1" ht="18" customHeight="1">
      <c r="A64" s="164"/>
      <c r="B64" s="165" t="s">
        <v>885</v>
      </c>
      <c r="C64" s="1183" t="s">
        <v>237</v>
      </c>
      <c r="D64" s="1185">
        <v>27</v>
      </c>
      <c r="E64" s="1165">
        <v>0</v>
      </c>
      <c r="F64" s="1163"/>
    </row>
    <row r="65" spans="1:6" s="65" customFormat="1" ht="9" customHeight="1">
      <c r="A65" s="166"/>
      <c r="B65" s="167" t="s">
        <v>273</v>
      </c>
      <c r="C65" s="1184"/>
      <c r="D65" s="1186"/>
      <c r="E65" s="1166"/>
      <c r="F65" s="1164"/>
    </row>
    <row r="66" spans="1:6" ht="14.5">
      <c r="B66" s="65"/>
      <c r="C66" s="178"/>
      <c r="D66" s="179"/>
      <c r="E66" s="180"/>
      <c r="F66" s="71"/>
    </row>
    <row r="67" spans="1:6" ht="14.5">
      <c r="B67" s="65"/>
      <c r="C67" s="178"/>
      <c r="D67" s="179"/>
      <c r="E67" s="180"/>
      <c r="F67" s="71"/>
    </row>
    <row r="68" spans="1:6" ht="14.5">
      <c r="B68" s="65"/>
      <c r="C68" s="178"/>
      <c r="D68" s="179"/>
      <c r="E68" s="180"/>
      <c r="F68" s="71"/>
    </row>
    <row r="69" spans="1:6" ht="14.5">
      <c r="B69" s="65"/>
      <c r="C69" s="178"/>
      <c r="D69" s="179"/>
      <c r="E69" s="180"/>
      <c r="F69" s="71"/>
    </row>
    <row r="70" spans="1:6" ht="14.5">
      <c r="B70" s="65"/>
      <c r="C70" s="178"/>
      <c r="D70" s="179"/>
      <c r="E70" s="180"/>
      <c r="F70" s="71"/>
    </row>
    <row r="71" spans="1:6" ht="14.5">
      <c r="B71" s="65"/>
      <c r="C71" s="178"/>
      <c r="D71" s="179"/>
      <c r="E71" s="180"/>
      <c r="F71" s="71"/>
    </row>
    <row r="72" spans="1:6" ht="14.5">
      <c r="B72" s="65"/>
      <c r="C72" s="178"/>
      <c r="D72" s="179"/>
      <c r="E72" s="181"/>
      <c r="F72" s="71"/>
    </row>
    <row r="73" spans="1:6" ht="14.5">
      <c r="B73" s="65"/>
      <c r="C73" s="178"/>
      <c r="D73" s="179"/>
      <c r="E73" s="181"/>
      <c r="F73" s="71"/>
    </row>
    <row r="74" spans="1:6">
      <c r="B74" s="65"/>
      <c r="C74" s="178"/>
      <c r="D74" s="179"/>
      <c r="E74" s="181"/>
      <c r="F74" s="65"/>
    </row>
    <row r="75" spans="1:6">
      <c r="B75" s="65"/>
      <c r="C75" s="178"/>
      <c r="D75" s="179"/>
      <c r="E75" s="181"/>
      <c r="F75" s="65"/>
    </row>
    <row r="76" spans="1:6">
      <c r="B76" s="65"/>
      <c r="C76" s="178"/>
      <c r="D76" s="179"/>
      <c r="E76" s="181"/>
      <c r="F76" s="65"/>
    </row>
    <row r="77" spans="1:6">
      <c r="B77" s="65"/>
      <c r="C77" s="178"/>
      <c r="D77" s="179"/>
      <c r="E77" s="181"/>
      <c r="F77" s="65"/>
    </row>
  </sheetData>
  <mergeCells count="122">
    <mergeCell ref="C64:C65"/>
    <mergeCell ref="D64:D65"/>
    <mergeCell ref="C52:C53"/>
    <mergeCell ref="D52:D53"/>
    <mergeCell ref="C54:C55"/>
    <mergeCell ref="D54:D55"/>
    <mergeCell ref="C56:C57"/>
    <mergeCell ref="D56:D57"/>
    <mergeCell ref="C58:C59"/>
    <mergeCell ref="D58:D59"/>
    <mergeCell ref="C62:C63"/>
    <mergeCell ref="D62:D63"/>
    <mergeCell ref="C42:C43"/>
    <mergeCell ref="D42:D43"/>
    <mergeCell ref="C38:C39"/>
    <mergeCell ref="D38:D39"/>
    <mergeCell ref="C46:C47"/>
    <mergeCell ref="D46:D47"/>
    <mergeCell ref="C48:C49"/>
    <mergeCell ref="D48:D49"/>
    <mergeCell ref="C50:C51"/>
    <mergeCell ref="D50:D51"/>
    <mergeCell ref="C30:C31"/>
    <mergeCell ref="D30:D31"/>
    <mergeCell ref="C32:C33"/>
    <mergeCell ref="D32:D33"/>
    <mergeCell ref="C34:C35"/>
    <mergeCell ref="D34:D35"/>
    <mergeCell ref="C36:C37"/>
    <mergeCell ref="D36:D37"/>
    <mergeCell ref="C40:C41"/>
    <mergeCell ref="D40:D41"/>
    <mergeCell ref="C20:C21"/>
    <mergeCell ref="D20:D21"/>
    <mergeCell ref="C22:C23"/>
    <mergeCell ref="D22:D23"/>
    <mergeCell ref="C24:C25"/>
    <mergeCell ref="D24:D25"/>
    <mergeCell ref="C26:C27"/>
    <mergeCell ref="D26:D27"/>
    <mergeCell ref="C28:C29"/>
    <mergeCell ref="D28:D29"/>
    <mergeCell ref="C10:C11"/>
    <mergeCell ref="D10:D11"/>
    <mergeCell ref="C12:C13"/>
    <mergeCell ref="D12:D13"/>
    <mergeCell ref="C14:C15"/>
    <mergeCell ref="D14:D15"/>
    <mergeCell ref="C16:C17"/>
    <mergeCell ref="D16:D17"/>
    <mergeCell ref="C18:C19"/>
    <mergeCell ref="D18:D19"/>
    <mergeCell ref="A4:B4"/>
    <mergeCell ref="C4:D4"/>
    <mergeCell ref="E4:F4"/>
    <mergeCell ref="A5:B5"/>
    <mergeCell ref="C5:D5"/>
    <mergeCell ref="E5:F5"/>
    <mergeCell ref="A6:B6"/>
    <mergeCell ref="C6:C7"/>
    <mergeCell ref="D6:D7"/>
    <mergeCell ref="A7:B7"/>
    <mergeCell ref="E6:E7"/>
    <mergeCell ref="E30:E31"/>
    <mergeCell ref="E32:E33"/>
    <mergeCell ref="E34:E35"/>
    <mergeCell ref="E36:E37"/>
    <mergeCell ref="E18:E19"/>
    <mergeCell ref="E20:E21"/>
    <mergeCell ref="E22:E23"/>
    <mergeCell ref="E24:E25"/>
    <mergeCell ref="E26:E27"/>
    <mergeCell ref="F22:F23"/>
    <mergeCell ref="F24:F25"/>
    <mergeCell ref="F26:F27"/>
    <mergeCell ref="F28:F29"/>
    <mergeCell ref="F30:F31"/>
    <mergeCell ref="E50:E51"/>
    <mergeCell ref="E52:E53"/>
    <mergeCell ref="E54:E55"/>
    <mergeCell ref="E56:E57"/>
    <mergeCell ref="F50:F51"/>
    <mergeCell ref="F52:F53"/>
    <mergeCell ref="F54:F55"/>
    <mergeCell ref="F56:F57"/>
    <mergeCell ref="E38:E39"/>
    <mergeCell ref="E40:E41"/>
    <mergeCell ref="F42:F43"/>
    <mergeCell ref="E46:E47"/>
    <mergeCell ref="E48:E49"/>
    <mergeCell ref="E42:E43"/>
    <mergeCell ref="E44:E45"/>
    <mergeCell ref="F44:F45"/>
    <mergeCell ref="F46:F47"/>
    <mergeCell ref="F48:F49"/>
    <mergeCell ref="E28:E29"/>
    <mergeCell ref="E8:E9"/>
    <mergeCell ref="F8:F9"/>
    <mergeCell ref="F10:F11"/>
    <mergeCell ref="F12:F13"/>
    <mergeCell ref="F14:F15"/>
    <mergeCell ref="F16:F17"/>
    <mergeCell ref="F18:F19"/>
    <mergeCell ref="F20:F21"/>
    <mergeCell ref="F6:F7"/>
    <mergeCell ref="E10:E11"/>
    <mergeCell ref="E12:E13"/>
    <mergeCell ref="E14:E15"/>
    <mergeCell ref="E16:E17"/>
    <mergeCell ref="E60:E61"/>
    <mergeCell ref="F60:F61"/>
    <mergeCell ref="F62:F63"/>
    <mergeCell ref="F64:F65"/>
    <mergeCell ref="F32:F33"/>
    <mergeCell ref="F34:F35"/>
    <mergeCell ref="F36:F37"/>
    <mergeCell ref="F38:F39"/>
    <mergeCell ref="F40:F41"/>
    <mergeCell ref="E62:E63"/>
    <mergeCell ref="E64:E65"/>
    <mergeCell ref="F58:F59"/>
    <mergeCell ref="E58:E59"/>
  </mergeCells>
  <printOptions horizontalCentered="1"/>
  <pageMargins left="0.185" right="0.12" top="0.7" bottom="0.55000000000000004" header="0.3" footer="0.3"/>
  <pageSetup paperSize="9" scale="83" orientation="portrait" r:id="rId1"/>
  <headerFooter>
    <oddHeader>&amp;L&amp;"Times New Roman,Bold"&amp;9TOI 01 / VII</oddHeader>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'P3'!Print_Area</vt:lpstr>
      <vt:lpstr>'P4'!Print_Area</vt:lpstr>
      <vt:lpstr>'P5'!Print_Area</vt:lpstr>
      <vt:lpstr>'P6'!Print_Area</vt:lpstr>
      <vt:lpstr>'P7'!Print_Area</vt:lpstr>
      <vt:lpstr>'P8'!Print_Area</vt:lpstr>
      <vt:lpstr>'P9'!Print_Area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Seang Kim</dc:creator>
  <cp:lastModifiedBy>Seang Kim</cp:lastModifiedBy>
  <cp:lastPrinted>2021-05-02T10:59:40Z</cp:lastPrinted>
  <dcterms:created xsi:type="dcterms:W3CDTF">2020-11-12T04:57:12Z</dcterms:created>
  <dcterms:modified xsi:type="dcterms:W3CDTF">2021-05-02T16:36:27Z</dcterms:modified>
</cp:coreProperties>
</file>